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uwnq7qKjqALEEYLNqlhSNPcfdVvDFIMjd8tYLtOy+1FkOpuSijlQMbUgioa4A4ATDwLg/bgvziXSujTgFbCbxg==" workbookSaltValue="OGwxp3p8UPTckDZ/rrnoXg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KO32" i="4" s="1"/>
  <c r="DQ7" i="5"/>
  <c r="JV32" i="4" s="1"/>
  <c r="DP7" i="5"/>
  <c r="DO7" i="5"/>
  <c r="DN7" i="5"/>
  <c r="LH31" i="4" s="1"/>
  <c r="DM7" i="5"/>
  <c r="KO31" i="4" s="1"/>
  <c r="DL7" i="5"/>
  <c r="DK7" i="5"/>
  <c r="DI7" i="5"/>
  <c r="DH7" i="5"/>
  <c r="LT78" i="4" s="1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BU7" i="5"/>
  <c r="MA52" i="4" s="1"/>
  <c r="BT7" i="5"/>
  <c r="BS7" i="5"/>
  <c r="BR7" i="5"/>
  <c r="BQ7" i="5"/>
  <c r="JC52" i="4" s="1"/>
  <c r="BO7" i="5"/>
  <c r="BN7" i="5"/>
  <c r="BM7" i="5"/>
  <c r="BL7" i="5"/>
  <c r="FE53" i="4" s="1"/>
  <c r="BK7" i="5"/>
  <c r="BJ7" i="5"/>
  <c r="BI7" i="5"/>
  <c r="GQ52" i="4" s="1"/>
  <c r="BH7" i="5"/>
  <c r="FX52" i="4" s="1"/>
  <c r="BG7" i="5"/>
  <c r="BF7" i="5"/>
  <c r="BD7" i="5"/>
  <c r="CS53" i="4" s="1"/>
  <c r="BC7" i="5"/>
  <c r="BZ53" i="4" s="1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FX31" i="4" s="1"/>
  <c r="AK7" i="5"/>
  <c r="AJ7" i="5"/>
  <c r="AH7" i="5"/>
  <c r="CS32" i="4" s="1"/>
  <c r="AG7" i="5"/>
  <c r="BZ32" i="4" s="1"/>
  <c r="AF7" i="5"/>
  <c r="AE7" i="5"/>
  <c r="AD7" i="5"/>
  <c r="AC7" i="5"/>
  <c r="CS31" i="4" s="1"/>
  <c r="AB7" i="5"/>
  <c r="AA7" i="5"/>
  <c r="Z7" i="5"/>
  <c r="Y7" i="5"/>
  <c r="U31" i="4" s="1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JC53" i="4"/>
  <c r="HJ53" i="4"/>
  <c r="GQ53" i="4"/>
  <c r="FX53" i="4"/>
  <c r="EL53" i="4"/>
  <c r="BG53" i="4"/>
  <c r="AN53" i="4"/>
  <c r="U53" i="4"/>
  <c r="LH52" i="4"/>
  <c r="KO52" i="4"/>
  <c r="JV52" i="4"/>
  <c r="HJ52" i="4"/>
  <c r="FE52" i="4"/>
  <c r="EL52" i="4"/>
  <c r="BZ52" i="4"/>
  <c r="BG52" i="4"/>
  <c r="AN52" i="4"/>
  <c r="MA32" i="4"/>
  <c r="LH32" i="4"/>
  <c r="JC32" i="4"/>
  <c r="HJ32" i="4"/>
  <c r="GQ32" i="4"/>
  <c r="EL32" i="4"/>
  <c r="BG32" i="4"/>
  <c r="AN32" i="4"/>
  <c r="U32" i="4"/>
  <c r="MA31" i="4"/>
  <c r="JV31" i="4"/>
  <c r="JC31" i="4"/>
  <c r="HJ31" i="4"/>
  <c r="GQ31" i="4"/>
  <c r="FE31" i="4"/>
  <c r="EL31" i="4"/>
  <c r="BZ31" i="4"/>
  <c r="BG31" i="4"/>
  <c r="AN31" i="4"/>
  <c r="LJ10" i="4"/>
  <c r="JQ10" i="4"/>
  <c r="HX10" i="4"/>
  <c r="DU10" i="4"/>
  <c r="AQ10" i="4"/>
  <c r="B10" i="4"/>
  <c r="JQ8" i="4"/>
  <c r="HX8" i="4"/>
  <c r="CF8" i="4"/>
  <c r="AQ8" i="4"/>
  <c r="BZ76" i="4" l="1"/>
  <c r="MI76" i="4"/>
  <c r="HJ51" i="4"/>
  <c r="MA30" i="4"/>
  <c r="CS30" i="4"/>
  <c r="IT76" i="4"/>
  <c r="CS51" i="4"/>
  <c r="HJ30" i="4"/>
  <c r="MA51" i="4"/>
  <c r="C11" i="5"/>
  <c r="D11" i="5"/>
  <c r="E11" i="5"/>
  <c r="B11" i="5"/>
  <c r="BK76" i="4" l="1"/>
  <c r="LH51" i="4"/>
  <c r="IE76" i="4"/>
  <c r="BZ30" i="4"/>
  <c r="LT76" i="4"/>
  <c r="GQ51" i="4"/>
  <c r="LH30" i="4"/>
  <c r="GQ30" i="4"/>
  <c r="BZ51" i="4"/>
  <c r="BG30" i="4"/>
  <c r="LE76" i="4"/>
  <c r="FX51" i="4"/>
  <c r="HP76" i="4"/>
  <c r="BG51" i="4"/>
  <c r="AV76" i="4"/>
  <c r="KO51" i="4"/>
  <c r="FX30" i="4"/>
  <c r="KO30" i="4"/>
  <c r="FE51" i="4"/>
  <c r="HA76" i="4"/>
  <c r="AN51" i="4"/>
  <c r="FE30" i="4"/>
  <c r="AG76" i="4"/>
  <c r="KP76" i="4"/>
  <c r="JV30" i="4"/>
  <c r="AN30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<sst xmlns="http://schemas.openxmlformats.org/spreadsheetml/2006/main" count="286" uniqueCount="135">
  <si>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</si>
  <si>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</si>
  <si>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</si>
  <si>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</si>
  <si>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</si>
  <si>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</si>
  <si>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</si>
  <si>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</si>
  <si>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</si>
  <si>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</si>
  <si>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</si>
  <si>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</si>
  <si>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</si>
  <si>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</si>
  <si>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</si>
  <si>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</si>
  <si>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</si>
  <si>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</si>
  <si>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</si>
  <si>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</si>
  <si>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</si>
  <si>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</si>
  <si>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</si>
  <si>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</si>
  <si>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</si>
  <si>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</si>
  <si>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</si>
  <si>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</si>
  <si>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</si>
  <si>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</si>
  <si>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</si>
  <si>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</si>
  <si>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</si>
  <si>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</si>
  <si>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</si>
  <si>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</si>
  <si>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</si>
  <si>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</si>
  <si>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</si>
  <si>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</si>
  <si>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</si>
  <si>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</si>
  <si>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</si>
  <si>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</si>
  <si>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</si>
  <si>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</si>
  <si>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</si>
  <si>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</si>
  <si>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</si>
  <si>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</si>
  <si>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</si>
  <si>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</si>
  <si>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</si>
  <si>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</si>
  <si>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</si>
  <si>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</si>
  <si>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</si>
  <si>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</si>
  <si>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</si>
  <si>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</si>
  <si>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</si>
  <si>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</si>
  <si>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</si>
  <si>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</si>
  <si>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</si>
  <si>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</si>
  <si>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</si>
  <si>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</si>
  <si>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</si>
  <si>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</si>
  <si>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</si>
  <si>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</si>
  <si>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</si>
  <si>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</si>
  <si>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</si>
  <si>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</si>
  <si>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</si>
  <si>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</si>
  <si>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</si>
  <si>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</si>
  <si>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</si>
  <si>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</si>
  <si>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</si>
  <si>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</si>
  <si>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</si>
  <si>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</si>
  <si>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</si>
  <si>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</si>
  <si>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</si>
  <si>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</si>
  <si>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</si>
  <si>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</si>
  <si>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</si>
  <si>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</si>
  <si>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</si>
  <si>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</si>
  <si>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</si>
  <si>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</si>
  <si>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</si>
  <si>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</si>
  <si>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</si>
  <si>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</si>
  <si>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</si>
  <si>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</si>
  <si>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</si>
  <si>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</si>
  <si>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</si>
  <si>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</si>
  <si>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</si>
  <si>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</si>
  <si>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</si>
  <si>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</si>
  <si>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</si>
  <si>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>静岡県　藤枝市</t>
  </si>
  <si>
    <t>藤枝市営駅前駐車場</t>
  </si>
  <si>
    <t>法非適用</t>
  </si>
  <si>
    <t>駐車場整備事業</t>
  </si>
  <si>
    <t>-</t>
  </si>
  <si>
    <t>Ａ１Ｂ２</t>
  </si>
  <si>
    <t>該当数値なし</t>
  </si>
  <si>
    <t>都市計画駐車場</t>
  </si>
  <si>
    <t>立体式</t>
  </si>
  <si>
    <t>公共施設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</si>
  <si>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</si>
  <si>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</si>
  <si>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</si>
  <si>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</si>
  <si>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</si>
  <si>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</si>
  <si>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</si>
  <si>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　
　駐車場利用車の稼働率や料金収入面に関しては、
比較的均衡が保たれた経営状況と思われるが、
資産的には建築経年数からも、建物躯体及び設備
類に修繕・改修等の必要箇所が増えていくことが
懸念される。
　利用状況の観点からは、均衡が保たれているもの
と推測される事から、利便性向上を図り、安定的な
経営の維持が当面の目標取組みと言える。
　又、近年の動向より、立地である市駅前活性化の
各取組に伴い、駐車場総数並びに運用形態に関して
民間活用視野に幅広い検証実施が課題となる。
　</t>
    <rPh sb="3" eb="5">
      <t>チュウシャ</t>
    </rPh>
    <rPh sb="5" eb="6">
      <t>ジョウ</t>
    </rPh>
    <rPh sb="6" eb="8">
      <t>リヨウ</t>
    </rPh>
    <rPh sb="10" eb="12">
      <t>カドウ</t>
    </rPh>
    <rPh sb="12" eb="13">
      <t>リツ</t>
    </rPh>
    <rPh sb="14" eb="16">
      <t>リョウキン</t>
    </rPh>
    <rPh sb="16" eb="18">
      <t>シュウニュウ</t>
    </rPh>
    <rPh sb="18" eb="19">
      <t>メン</t>
    </rPh>
    <rPh sb="20" eb="21">
      <t>カン</t>
    </rPh>
    <rPh sb="26" eb="29">
      <t>ヒカクテキ</t>
    </rPh>
    <rPh sb="29" eb="31">
      <t>キンコウ</t>
    </rPh>
    <rPh sb="32" eb="33">
      <t>タモ</t>
    </rPh>
    <rPh sb="36" eb="38">
      <t>ケイエイ</t>
    </rPh>
    <rPh sb="38" eb="40">
      <t>ジョウキョウ</t>
    </rPh>
    <rPh sb="41" eb="42">
      <t>オモ</t>
    </rPh>
    <rPh sb="48" eb="50">
      <t>シサン</t>
    </rPh>
    <rPh sb="50" eb="51">
      <t>テキ</t>
    </rPh>
    <rPh sb="53" eb="55">
      <t>ケンチク</t>
    </rPh>
    <rPh sb="55" eb="57">
      <t>ケイネン</t>
    </rPh>
    <rPh sb="57" eb="58">
      <t>スウ</t>
    </rPh>
    <rPh sb="62" eb="64">
      <t>タテモノ</t>
    </rPh>
    <rPh sb="64" eb="66">
      <t>クタイ</t>
    </rPh>
    <rPh sb="66" eb="67">
      <t>オヨ</t>
    </rPh>
    <rPh sb="68" eb="70">
      <t>セツビ</t>
    </rPh>
    <rPh sb="71" eb="72">
      <t>ルイ</t>
    </rPh>
    <rPh sb="73" eb="75">
      <t>シュウゼン</t>
    </rPh>
    <rPh sb="76" eb="78">
      <t>カイシュウ</t>
    </rPh>
    <rPh sb="78" eb="79">
      <t>トウ</t>
    </rPh>
    <rPh sb="80" eb="82">
      <t>ヒツヨウ</t>
    </rPh>
    <rPh sb="82" eb="84">
      <t>カショ</t>
    </rPh>
    <rPh sb="85" eb="86">
      <t>フ</t>
    </rPh>
    <rPh sb="94" eb="96">
      <t>ケネン</t>
    </rPh>
    <rPh sb="102" eb="104">
      <t>リヨウ</t>
    </rPh>
    <rPh sb="104" eb="106">
      <t>ジョウキョウ</t>
    </rPh>
    <rPh sb="107" eb="109">
      <t>カンテン</t>
    </rPh>
    <rPh sb="113" eb="115">
      <t>キンコウ</t>
    </rPh>
    <rPh sb="116" eb="117">
      <t>タモ</t>
    </rPh>
    <rPh sb="126" eb="128">
      <t>スイソク</t>
    </rPh>
    <rPh sb="131" eb="132">
      <t>コト</t>
    </rPh>
    <rPh sb="135" eb="138">
      <t>リベンセイ</t>
    </rPh>
    <rPh sb="138" eb="140">
      <t>コウジョウ</t>
    </rPh>
    <rPh sb="141" eb="142">
      <t>ハカ</t>
    </rPh>
    <rPh sb="144" eb="146">
      <t>アンテイ</t>
    </rPh>
    <rPh sb="146" eb="147">
      <t>テキ</t>
    </rPh>
    <rPh sb="149" eb="151">
      <t>ケイエイ</t>
    </rPh>
    <rPh sb="152" eb="154">
      <t>イジ</t>
    </rPh>
    <rPh sb="155" eb="157">
      <t>トウメン</t>
    </rPh>
    <rPh sb="158" eb="160">
      <t>モクヒョウ</t>
    </rPh>
    <rPh sb="160" eb="162">
      <t>トリクミ</t>
    </rPh>
    <rPh sb="164" eb="165">
      <t>イ</t>
    </rPh>
    <rPh sb="170" eb="171">
      <t>マタ</t>
    </rPh>
    <rPh sb="172" eb="174">
      <t>キンネン</t>
    </rPh>
    <rPh sb="175" eb="177">
      <t>ドウコウ</t>
    </rPh>
    <rPh sb="180" eb="182">
      <t>リッチ</t>
    </rPh>
    <rPh sb="185" eb="186">
      <t>シ</t>
    </rPh>
    <rPh sb="186" eb="188">
      <t>エキマエ</t>
    </rPh>
    <rPh sb="188" eb="190">
      <t>カッセイ</t>
    </rPh>
    <rPh sb="190" eb="191">
      <t>カ</t>
    </rPh>
    <rPh sb="193" eb="194">
      <t>カク</t>
    </rPh>
    <rPh sb="194" eb="196">
      <t>トリクミ</t>
    </rPh>
    <rPh sb="197" eb="198">
      <t>トモナ</t>
    </rPh>
    <rPh sb="200" eb="203">
      <t>チュウシャジョウ</t>
    </rPh>
    <rPh sb="203" eb="204">
      <t>ソウ</t>
    </rPh>
    <rPh sb="204" eb="205">
      <t>スウ</t>
    </rPh>
    <rPh sb="205" eb="206">
      <t>ナラ</t>
    </rPh>
    <rPh sb="208" eb="210">
      <t>ウンヨウ</t>
    </rPh>
    <rPh sb="210" eb="212">
      <t>ケイタイ</t>
    </rPh>
    <rPh sb="213" eb="214">
      <t>カン</t>
    </rPh>
    <rPh sb="217" eb="219">
      <t>ミンカン</t>
    </rPh>
    <rPh sb="219" eb="221">
      <t>カツヨウ</t>
    </rPh>
    <rPh sb="221" eb="223">
      <t>シヤ</t>
    </rPh>
    <rPh sb="224" eb="226">
      <t>ハバヒロ</t>
    </rPh>
    <rPh sb="227" eb="229">
      <t>ケンショウ</t>
    </rPh>
    <rPh sb="229" eb="231">
      <t>ジッシ</t>
    </rPh>
    <rPh sb="232" eb="234">
      <t>カダイ</t>
    </rPh>
    <phoneticPr fontId="6"/>
  </si>
  <si>
    <t>自治体職員</t>
    <rPh sb="0" eb="3">
      <t>ジチタイ</t>
    </rPh>
    <rPh sb="3" eb="5">
      <t>ショクイン</t>
    </rPh>
    <phoneticPr fontId="6"/>
  </si>
  <si>
    <t>　
　建設後４０年近くが経過しているため、設備類
の修繕等に要する経費が増傾向となることが予測
され、通年的に見込まれる修繕費用と併せ、躯体
劣化箇所や設備類の寿命等も考慮し、現時点から
以後１０年間の見込としては、［1,000,000×
10カ年＝10,000,000円］で修繕に係る費用負担を
計上しているが、今後突発的な事態も発生する事
が懸念される施設でもある。　　　
　藤枝市アセットマネジメント計画による施設の
長寿命化等の取組等も併せ、有効的活用策と施設
状況等に留意していく事としたい。
　</t>
    <rPh sb="3" eb="5">
      <t>ケンセツ</t>
    </rPh>
    <rPh sb="5" eb="6">
      <t>ゴ</t>
    </rPh>
    <rPh sb="8" eb="9">
      <t>ネン</t>
    </rPh>
    <rPh sb="9" eb="10">
      <t>チカ</t>
    </rPh>
    <rPh sb="12" eb="14">
      <t>ケイカ</t>
    </rPh>
    <rPh sb="21" eb="23">
      <t>セツビ</t>
    </rPh>
    <rPh sb="23" eb="24">
      <t>ルイ</t>
    </rPh>
    <rPh sb="26" eb="28">
      <t>シュウゼン</t>
    </rPh>
    <rPh sb="28" eb="29">
      <t>トウ</t>
    </rPh>
    <rPh sb="30" eb="31">
      <t>ヨウ</t>
    </rPh>
    <rPh sb="33" eb="35">
      <t>ケイヒ</t>
    </rPh>
    <rPh sb="36" eb="37">
      <t>ゾウ</t>
    </rPh>
    <rPh sb="37" eb="39">
      <t>ケイコウ</t>
    </rPh>
    <rPh sb="45" eb="47">
      <t>ヨソク</t>
    </rPh>
    <rPh sb="55" eb="57">
      <t>ミコ</t>
    </rPh>
    <rPh sb="60" eb="62">
      <t>シュウゼン</t>
    </rPh>
    <rPh sb="62" eb="64">
      <t>ヒヨウ</t>
    </rPh>
    <rPh sb="65" eb="66">
      <t>アワ</t>
    </rPh>
    <rPh sb="68" eb="70">
      <t>クタイ</t>
    </rPh>
    <rPh sb="71" eb="73">
      <t>レッカ</t>
    </rPh>
    <rPh sb="73" eb="75">
      <t>カショ</t>
    </rPh>
    <rPh sb="76" eb="78">
      <t>セツビ</t>
    </rPh>
    <rPh sb="78" eb="79">
      <t>ルイ</t>
    </rPh>
    <rPh sb="80" eb="82">
      <t>ジュミョウ</t>
    </rPh>
    <rPh sb="82" eb="83">
      <t>トウ</t>
    </rPh>
    <rPh sb="84" eb="86">
      <t>コウリョ</t>
    </rPh>
    <rPh sb="94" eb="96">
      <t>イゴ</t>
    </rPh>
    <rPh sb="98" eb="99">
      <t>ネン</t>
    </rPh>
    <rPh sb="99" eb="100">
      <t>カン</t>
    </rPh>
    <rPh sb="101" eb="103">
      <t>ミコ</t>
    </rPh>
    <rPh sb="123" eb="124">
      <t>ネン</t>
    </rPh>
    <rPh sb="135" eb="136">
      <t>エン</t>
    </rPh>
    <rPh sb="138" eb="140">
      <t>シュウゼン</t>
    </rPh>
    <rPh sb="141" eb="142">
      <t>カカ</t>
    </rPh>
    <rPh sb="143" eb="144">
      <t>ヒ</t>
    </rPh>
    <rPh sb="144" eb="145">
      <t>ヨウ</t>
    </rPh>
    <rPh sb="145" eb="147">
      <t>フタン</t>
    </rPh>
    <rPh sb="149" eb="151">
      <t>ケイジョウ</t>
    </rPh>
    <rPh sb="157" eb="159">
      <t>コンゴ</t>
    </rPh>
    <rPh sb="159" eb="161">
      <t>トッパツ</t>
    </rPh>
    <rPh sb="161" eb="162">
      <t>テキ</t>
    </rPh>
    <rPh sb="163" eb="165">
      <t>ジタイ</t>
    </rPh>
    <rPh sb="166" eb="168">
      <t>ハッセイ</t>
    </rPh>
    <rPh sb="170" eb="171">
      <t>コト</t>
    </rPh>
    <rPh sb="173" eb="175">
      <t>ケネン</t>
    </rPh>
    <rPh sb="178" eb="180">
      <t>シセツ</t>
    </rPh>
    <rPh sb="190" eb="193">
      <t>フジエダシ</t>
    </rPh>
    <rPh sb="203" eb="205">
      <t>ケイカク</t>
    </rPh>
    <rPh sb="208" eb="210">
      <t>シセツ</t>
    </rPh>
    <rPh sb="212" eb="213">
      <t>チョウ</t>
    </rPh>
    <rPh sb="213" eb="216">
      <t>ジュミョウカ</t>
    </rPh>
    <rPh sb="216" eb="217">
      <t>トウ</t>
    </rPh>
    <rPh sb="218" eb="220">
      <t>トリクミ</t>
    </rPh>
    <rPh sb="220" eb="221">
      <t>トウ</t>
    </rPh>
    <rPh sb="222" eb="223">
      <t>アワ</t>
    </rPh>
    <rPh sb="225" eb="227">
      <t>ユウコウ</t>
    </rPh>
    <rPh sb="227" eb="228">
      <t>テキ</t>
    </rPh>
    <rPh sb="228" eb="230">
      <t>カツヨウ</t>
    </rPh>
    <rPh sb="230" eb="231">
      <t>サク</t>
    </rPh>
    <rPh sb="232" eb="234">
      <t>シセツ</t>
    </rPh>
    <rPh sb="235" eb="237">
      <t>ジョウキョウ</t>
    </rPh>
    <rPh sb="237" eb="238">
      <t>トウ</t>
    </rPh>
    <rPh sb="239" eb="241">
      <t>リュウイ</t>
    </rPh>
    <rPh sb="245" eb="246">
      <t>コト</t>
    </rPh>
    <phoneticPr fontId="6"/>
  </si>
  <si>
    <t xml:space="preserve">
 ①の収益的収支比率より、当該施設値からは
Ｈ２４～Ｈ２６の間は均衡の状態であるが、
Ｈ２７～Ｈ２８間においては料金収入増加の
傾向となり、類似施設の平均値を上回っている。
　これは設置地区である駅前周辺の活性化事業に
係る商業施設新設等の背景が、最も有力な要因で
あると推測される。
　以後、同地区における活性化事業等との関連に
ついて検証を続けていく必要性が考えられる。
 </t>
    <rPh sb="4" eb="6">
      <t>シュウエキ</t>
    </rPh>
    <rPh sb="6" eb="7">
      <t>テキ</t>
    </rPh>
    <rPh sb="7" eb="9">
      <t>シュウシ</t>
    </rPh>
    <rPh sb="9" eb="11">
      <t>ヒリツ</t>
    </rPh>
    <rPh sb="14" eb="15">
      <t>トウ</t>
    </rPh>
    <rPh sb="31" eb="32">
      <t>カン</t>
    </rPh>
    <rPh sb="33" eb="35">
      <t>キンコウ</t>
    </rPh>
    <rPh sb="36" eb="38">
      <t>ジョウタイ</t>
    </rPh>
    <rPh sb="51" eb="52">
      <t>カン</t>
    </rPh>
    <rPh sb="57" eb="59">
      <t>リョウキン</t>
    </rPh>
    <rPh sb="59" eb="61">
      <t>シュウニュウ</t>
    </rPh>
    <rPh sb="61" eb="63">
      <t>ゾウカ</t>
    </rPh>
    <rPh sb="65" eb="67">
      <t>ケイコウ</t>
    </rPh>
    <rPh sb="71" eb="73">
      <t>ルイジ</t>
    </rPh>
    <rPh sb="73" eb="75">
      <t>シセツ</t>
    </rPh>
    <rPh sb="76" eb="78">
      <t>ヘイキン</t>
    </rPh>
    <rPh sb="78" eb="79">
      <t>アタイ</t>
    </rPh>
    <rPh sb="80" eb="82">
      <t>ウワマワ</t>
    </rPh>
    <rPh sb="92" eb="94">
      <t>セッチ</t>
    </rPh>
    <rPh sb="94" eb="96">
      <t>チク</t>
    </rPh>
    <rPh sb="99" eb="100">
      <t>エキ</t>
    </rPh>
    <rPh sb="100" eb="101">
      <t>マエ</t>
    </rPh>
    <rPh sb="101" eb="103">
      <t>シュウヘン</t>
    </rPh>
    <rPh sb="104" eb="107">
      <t>カッセイカ</t>
    </rPh>
    <rPh sb="107" eb="109">
      <t>ジギョウ</t>
    </rPh>
    <rPh sb="111" eb="112">
      <t>カカ</t>
    </rPh>
    <rPh sb="113" eb="115">
      <t>ショウギョウ</t>
    </rPh>
    <rPh sb="115" eb="117">
      <t>シセツ</t>
    </rPh>
    <rPh sb="117" eb="119">
      <t>シンセツ</t>
    </rPh>
    <rPh sb="119" eb="120">
      <t>トウ</t>
    </rPh>
    <rPh sb="121" eb="123">
      <t>ハイケイ</t>
    </rPh>
    <rPh sb="125" eb="126">
      <t>モット</t>
    </rPh>
    <rPh sb="127" eb="129">
      <t>ユウリョク</t>
    </rPh>
    <rPh sb="130" eb="132">
      <t>ヨウイン</t>
    </rPh>
    <rPh sb="137" eb="139">
      <t>スイソク</t>
    </rPh>
    <rPh sb="145" eb="147">
      <t>イゴ</t>
    </rPh>
    <rPh sb="148" eb="149">
      <t>ドウ</t>
    </rPh>
    <rPh sb="149" eb="151">
      <t>チク</t>
    </rPh>
    <rPh sb="155" eb="157">
      <t>カッセイ</t>
    </rPh>
    <rPh sb="157" eb="158">
      <t>カ</t>
    </rPh>
    <rPh sb="158" eb="160">
      <t>ジギョウ</t>
    </rPh>
    <rPh sb="160" eb="161">
      <t>トウ</t>
    </rPh>
    <rPh sb="163" eb="165">
      <t>カンレン</t>
    </rPh>
    <rPh sb="170" eb="172">
      <t>ケンショウ</t>
    </rPh>
    <rPh sb="173" eb="174">
      <t>ツヅ</t>
    </rPh>
    <rPh sb="178" eb="180">
      <t>ヒツヨウ</t>
    </rPh>
    <rPh sb="180" eb="181">
      <t>セイ</t>
    </rPh>
    <rPh sb="182" eb="183">
      <t>カンガ</t>
    </rPh>
    <phoneticPr fontId="6"/>
  </si>
  <si>
    <t>　
　駐車場利用形態としては時間貸しと定期利用
及び料金免除許可車両による利用であり、稼働
率の傾向はＨ２４～Ｈ２６は比較的均衡している
ものと見受けられ、以降は増加傾向にある。
　類似施設平均値との比較からは調査年度５年間
を通しても上回っているが、中心市街地の活性化
に係る事業推進の背景より、現状利用数の確保と
一層の利便性向上を検討する必要がある。</t>
    <rPh sb="3" eb="5">
      <t>チュウシャ</t>
    </rPh>
    <rPh sb="5" eb="6">
      <t>バ</t>
    </rPh>
    <rPh sb="6" eb="8">
      <t>リヨウ</t>
    </rPh>
    <rPh sb="8" eb="10">
      <t>ケイタイ</t>
    </rPh>
    <rPh sb="14" eb="16">
      <t>ジカン</t>
    </rPh>
    <rPh sb="16" eb="17">
      <t>カ</t>
    </rPh>
    <rPh sb="19" eb="21">
      <t>テイキ</t>
    </rPh>
    <rPh sb="21" eb="23">
      <t>リヨウ</t>
    </rPh>
    <rPh sb="24" eb="25">
      <t>オヨ</t>
    </rPh>
    <rPh sb="26" eb="28">
      <t>リョウキン</t>
    </rPh>
    <rPh sb="28" eb="30">
      <t>メンジョ</t>
    </rPh>
    <rPh sb="30" eb="32">
      <t>キョカ</t>
    </rPh>
    <rPh sb="32" eb="34">
      <t>シャリョウ</t>
    </rPh>
    <rPh sb="37" eb="39">
      <t>リヨウ</t>
    </rPh>
    <rPh sb="43" eb="45">
      <t>カドウ</t>
    </rPh>
    <rPh sb="46" eb="47">
      <t>リツ</t>
    </rPh>
    <rPh sb="48" eb="50">
      <t>ケイコウ</t>
    </rPh>
    <rPh sb="59" eb="61">
      <t>ヒカク</t>
    </rPh>
    <rPh sb="61" eb="62">
      <t>テキ</t>
    </rPh>
    <rPh sb="62" eb="64">
      <t>キンコウ</t>
    </rPh>
    <rPh sb="72" eb="73">
      <t>ミ</t>
    </rPh>
    <rPh sb="73" eb="74">
      <t>ウ</t>
    </rPh>
    <rPh sb="78" eb="80">
      <t>イコウ</t>
    </rPh>
    <rPh sb="91" eb="93">
      <t>ルイジ</t>
    </rPh>
    <rPh sb="93" eb="95">
      <t>シセツ</t>
    </rPh>
    <rPh sb="95" eb="97">
      <t>ヘイキン</t>
    </rPh>
    <rPh sb="97" eb="98">
      <t>アタイ</t>
    </rPh>
    <rPh sb="100" eb="102">
      <t>ヒカク</t>
    </rPh>
    <rPh sb="105" eb="107">
      <t>チョウサ</t>
    </rPh>
    <rPh sb="107" eb="109">
      <t>ネンド</t>
    </rPh>
    <rPh sb="110" eb="111">
      <t>ネン</t>
    </rPh>
    <rPh sb="111" eb="112">
      <t>カン</t>
    </rPh>
    <rPh sb="114" eb="115">
      <t>トオ</t>
    </rPh>
    <rPh sb="118" eb="120">
      <t>ウワマワ</t>
    </rPh>
    <rPh sb="126" eb="128">
      <t>チュウシン</t>
    </rPh>
    <rPh sb="128" eb="130">
      <t>シガイ</t>
    </rPh>
    <rPh sb="130" eb="131">
      <t>チ</t>
    </rPh>
    <rPh sb="132" eb="134">
      <t>カッセイ</t>
    </rPh>
    <rPh sb="134" eb="135">
      <t>カ</t>
    </rPh>
    <rPh sb="137" eb="138">
      <t>カカ</t>
    </rPh>
    <rPh sb="139" eb="141">
      <t>ジギョウ</t>
    </rPh>
    <rPh sb="141" eb="143">
      <t>スイシン</t>
    </rPh>
    <rPh sb="144" eb="146">
      <t>ハイケイ</t>
    </rPh>
    <rPh sb="149" eb="151">
      <t>ゲンジョウ</t>
    </rPh>
    <rPh sb="151" eb="153">
      <t>リヨウ</t>
    </rPh>
    <rPh sb="153" eb="154">
      <t>スウ</t>
    </rPh>
    <rPh sb="155" eb="157">
      <t>カクホ</t>
    </rPh>
    <rPh sb="159" eb="161">
      <t>イッソウ</t>
    </rPh>
    <rPh sb="162" eb="165">
      <t>リベンセイ</t>
    </rPh>
    <rPh sb="165" eb="167">
      <t>コウジョウ</t>
    </rPh>
    <rPh sb="168" eb="170">
      <t>ケントウ</t>
    </rPh>
    <rPh sb="172" eb="174">
      <t>ヒツヨウ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</si>
</sst>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7" fillId="5" borderId="9" xfId="1" applyFont="1" applyFill="1" applyBorder="1" applyAlignment="1" applyProtection="1">
      <alignment horizontal="left" vertical="top" wrapText="1"/>
      <protection locked="0"/>
    </xf>
    <xf numFmtId="0" fontId="7" fillId="5" borderId="0" xfId="1" applyFont="1" applyFill="1" applyBorder="1" applyAlignment="1" applyProtection="1">
      <alignment horizontal="left" vertical="top" wrapText="1"/>
      <protection locked="0"/>
    </xf>
    <xf numFmtId="0" fontId="7" fillId="5" borderId="10" xfId="1" applyFont="1" applyFill="1" applyBorder="1" applyAlignment="1" applyProtection="1">
      <alignment horizontal="left" vertical="top" wrapText="1"/>
      <protection locked="0"/>
    </xf>
    <xf numFmtId="0" fontId="7" fillId="5" borderId="11" xfId="1" applyFont="1" applyFill="1" applyBorder="1" applyAlignment="1" applyProtection="1">
      <alignment horizontal="left" vertical="top" wrapText="1"/>
      <protection locked="0"/>
    </xf>
    <xf numFmtId="0" fontId="7" fillId="5" borderId="1" xfId="1" applyFont="1" applyFill="1" applyBorder="1" applyAlignment="1" applyProtection="1">
      <alignment horizontal="left" vertical="top" wrapText="1"/>
      <protection locked="0"/>
    </xf>
    <xf numFmtId="0" fontId="7" fillId="5" borderId="12" xfId="1" applyFont="1" applyFill="1" applyBorder="1" applyAlignment="1" applyProtection="1">
      <alignment horizontal="left" vertical="top" wrapText="1"/>
      <protection locked="0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Fill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62"/>
          <c:y val="0.15806945669028524"/>
          <c:w val="0.8561903206838610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104.8</c:v>
                </c:pt>
                <c:pt idx="1">
                  <c:v>109.4</c:v>
                </c:pt>
                <c:pt idx="2">
                  <c:v>125</c:v>
                </c:pt>
                <c:pt idx="3">
                  <c:v>184</c:v>
                </c:pt>
                <c:pt idx="4">
                  <c:v>296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51520"/>
        <c:axId val="9105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522.6</c:v>
                </c:pt>
                <c:pt idx="1">
                  <c:v>167.5</c:v>
                </c:pt>
                <c:pt idx="2">
                  <c:v>161.30000000000001</c:v>
                </c:pt>
                <c:pt idx="3">
                  <c:v>184.6</c:v>
                </c:pt>
                <c:pt idx="4">
                  <c:v>208.2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51520"/>
        <c:axId val="91053440"/>
      </c:lineChart>
      <c:dateAx>
        <c:axId val="9105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53440"/>
        <c:crosses val="autoZero"/>
        <c:auto val="1"/>
        <c:lblOffset val="100"/>
        <c:baseTimeUnit val="years"/>
      </c:dateAx>
      <c:valAx>
        <c:axId val="9105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51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9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07"/>
          <c:y val="0.15806945669028524"/>
          <c:w val="0.848503816245916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71.099999999999994</c:v>
                </c:pt>
                <c:pt idx="1">
                  <c:v>50.4</c:v>
                </c:pt>
                <c:pt idx="2">
                  <c:v>40.799999999999997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05600"/>
        <c:axId val="92507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478.3</c:v>
                </c:pt>
                <c:pt idx="1">
                  <c:v>218.9</c:v>
                </c:pt>
                <c:pt idx="2">
                  <c:v>198.4</c:v>
                </c:pt>
                <c:pt idx="3">
                  <c:v>166.3</c:v>
                </c:pt>
                <c:pt idx="4">
                  <c:v>161.6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05600"/>
        <c:axId val="92507520"/>
      </c:lineChart>
      <c:dateAx>
        <c:axId val="92505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07520"/>
        <c:crosses val="autoZero"/>
        <c:auto val="1"/>
        <c:lblOffset val="100"/>
        <c:baseTimeUnit val="years"/>
      </c:dateAx>
      <c:valAx>
        <c:axId val="92507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505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814"/>
          <c:y val="0.15806945669028524"/>
          <c:w val="0.8485988880168866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558464"/>
        <c:axId val="9256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58464"/>
        <c:axId val="92560384"/>
      </c:lineChart>
      <c:dateAx>
        <c:axId val="9255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560384"/>
        <c:crosses val="autoZero"/>
        <c:auto val="1"/>
        <c:lblOffset val="100"/>
        <c:baseTimeUnit val="years"/>
      </c:dateAx>
      <c:valAx>
        <c:axId val="9256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55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50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113"/>
          <c:y val="0.15806945669028524"/>
          <c:w val="0.8482468001350026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73472"/>
        <c:axId val="928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73472"/>
        <c:axId val="92875392"/>
      </c:lineChart>
      <c:dateAx>
        <c:axId val="9287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75392"/>
        <c:crosses val="autoZero"/>
        <c:auto val="1"/>
        <c:lblOffset val="100"/>
        <c:baseTimeUnit val="years"/>
      </c:dateAx>
      <c:valAx>
        <c:axId val="9287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8734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93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524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11872"/>
        <c:axId val="9292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12.9</c:v>
                </c:pt>
                <c:pt idx="1">
                  <c:v>12.3</c:v>
                </c:pt>
                <c:pt idx="2">
                  <c:v>14.6</c:v>
                </c:pt>
                <c:pt idx="3">
                  <c:v>14.1</c:v>
                </c:pt>
                <c:pt idx="4">
                  <c:v>11.9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11872"/>
        <c:axId val="92926336"/>
      </c:lineChart>
      <c:dateAx>
        <c:axId val="9291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26336"/>
        <c:crosses val="autoZero"/>
        <c:auto val="1"/>
        <c:lblOffset val="100"/>
        <c:baseTimeUnit val="years"/>
      </c:dateAx>
      <c:valAx>
        <c:axId val="9292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911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9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19"/>
          <c:y val="0.15806945669028524"/>
          <c:w val="0.8539638344641978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46432"/>
        <c:axId val="9294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171</c:v>
                </c:pt>
                <c:pt idx="1">
                  <c:v>125</c:v>
                </c:pt>
                <c:pt idx="2">
                  <c:v>211</c:v>
                </c:pt>
                <c:pt idx="3">
                  <c:v>118</c:v>
                </c:pt>
                <c:pt idx="4">
                  <c:v>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46432"/>
        <c:axId val="92948352"/>
      </c:lineChart>
      <c:dateAx>
        <c:axId val="9294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48352"/>
        <c:crosses val="autoZero"/>
        <c:auto val="1"/>
        <c:lblOffset val="100"/>
        <c:baseTimeUnit val="years"/>
      </c:dateAx>
      <c:valAx>
        <c:axId val="9294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29464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524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170.2</c:v>
                </c:pt>
                <c:pt idx="1">
                  <c:v>178.1</c:v>
                </c:pt>
                <c:pt idx="2">
                  <c:v>173.7</c:v>
                </c:pt>
                <c:pt idx="3">
                  <c:v>186</c:v>
                </c:pt>
                <c:pt idx="4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94944"/>
        <c:axId val="9300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139.4</c:v>
                </c:pt>
                <c:pt idx="1">
                  <c:v>142.6</c:v>
                </c:pt>
                <c:pt idx="2">
                  <c:v>138.5</c:v>
                </c:pt>
                <c:pt idx="3">
                  <c:v>139.1</c:v>
                </c:pt>
                <c:pt idx="4">
                  <c:v>137.1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4944"/>
        <c:axId val="93001216"/>
      </c:lineChart>
      <c:dateAx>
        <c:axId val="9299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01216"/>
        <c:crosses val="autoZero"/>
        <c:auto val="1"/>
        <c:lblOffset val="100"/>
        <c:baseTimeUnit val="years"/>
      </c:dateAx>
      <c:valAx>
        <c:axId val="9300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2994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8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524"/>
          <c:w val="0.854003791650730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66.3</c:v>
                </c:pt>
                <c:pt idx="1">
                  <c:v>58.9</c:v>
                </c:pt>
                <c:pt idx="2">
                  <c:v>60.7</c:v>
                </c:pt>
                <c:pt idx="3">
                  <c:v>84.1</c:v>
                </c:pt>
                <c:pt idx="4">
                  <c:v>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43712"/>
        <c:axId val="9304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37</c:v>
                </c:pt>
                <c:pt idx="2">
                  <c:v>40.200000000000003</c:v>
                </c:pt>
                <c:pt idx="3">
                  <c:v>43.1</c:v>
                </c:pt>
                <c:pt idx="4">
                  <c:v>42.8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43712"/>
        <c:axId val="93049984"/>
      </c:lineChart>
      <c:dateAx>
        <c:axId val="93043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49984"/>
        <c:crosses val="autoZero"/>
        <c:auto val="1"/>
        <c:lblOffset val="100"/>
        <c:baseTimeUnit val="years"/>
      </c:dateAx>
      <c:valAx>
        <c:axId val="9304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0437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65"/>
          <c:y val="0.15806945669028524"/>
          <c:w val="0.8517775065952830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18372</c:v>
                </c:pt>
                <c:pt idx="1">
                  <c:v>15287</c:v>
                </c:pt>
                <c:pt idx="2">
                  <c:v>15030</c:v>
                </c:pt>
                <c:pt idx="3">
                  <c:v>11560</c:v>
                </c:pt>
                <c:pt idx="4">
                  <c:v>16361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19072"/>
        <c:axId val="93225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22849</c:v>
                </c:pt>
                <c:pt idx="1">
                  <c:v>22692</c:v>
                </c:pt>
                <c:pt idx="2">
                  <c:v>20190</c:v>
                </c:pt>
                <c:pt idx="3">
                  <c:v>23532</c:v>
                </c:pt>
                <c:pt idx="4">
                  <c:v>24251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19072"/>
        <c:axId val="93225344"/>
      </c:lineChart>
      <c:dateAx>
        <c:axId val="93219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225344"/>
        <c:crosses val="autoZero"/>
        <c:auto val="1"/>
        <c:lblOffset val="100"/>
        <c:baseTimeUnit val="years"/>
      </c:dateAx>
      <c:valAx>
        <c:axId val="93225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219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FS34" zoomScale="90" zoomScaleNormal="90" zoomScaleSheetLayoutView="70" workbookViewId="0">
      <selection activeCell="ND32" sqref="ND32:NR47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43" t="s">
        <v>0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3"/>
      <c r="BL2" s="143"/>
      <c r="BM2" s="143"/>
      <c r="BN2" s="143"/>
      <c r="BO2" s="143"/>
      <c r="BP2" s="143"/>
      <c r="BQ2" s="143"/>
      <c r="BR2" s="143"/>
      <c r="BS2" s="143"/>
      <c r="BT2" s="143"/>
      <c r="BU2" s="143"/>
      <c r="BV2" s="143"/>
      <c r="BW2" s="143"/>
      <c r="BX2" s="143"/>
      <c r="BY2" s="143"/>
      <c r="BZ2" s="143"/>
      <c r="CA2" s="143"/>
      <c r="CB2" s="143"/>
      <c r="CC2" s="143"/>
      <c r="CD2" s="143"/>
      <c r="CE2" s="143"/>
      <c r="CF2" s="143"/>
      <c r="CG2" s="143"/>
      <c r="CH2" s="143"/>
      <c r="CI2" s="143"/>
      <c r="CJ2" s="143"/>
      <c r="CK2" s="143"/>
      <c r="CL2" s="143"/>
      <c r="CM2" s="143"/>
      <c r="CN2" s="143"/>
      <c r="CO2" s="143"/>
      <c r="CP2" s="143"/>
      <c r="CQ2" s="143"/>
      <c r="CR2" s="143"/>
      <c r="CS2" s="143"/>
      <c r="CT2" s="143"/>
      <c r="CU2" s="143"/>
      <c r="CV2" s="143"/>
      <c r="CW2" s="143"/>
      <c r="CX2" s="143"/>
      <c r="CY2" s="143"/>
      <c r="CZ2" s="143"/>
      <c r="DA2" s="143"/>
      <c r="DB2" s="143"/>
      <c r="DC2" s="143"/>
      <c r="DD2" s="143"/>
      <c r="DE2" s="143"/>
      <c r="DF2" s="143"/>
      <c r="DG2" s="143"/>
      <c r="DH2" s="143"/>
      <c r="DI2" s="143"/>
      <c r="DJ2" s="143"/>
      <c r="DK2" s="143"/>
      <c r="DL2" s="143"/>
      <c r="DM2" s="143"/>
      <c r="DN2" s="143"/>
      <c r="DO2" s="143"/>
      <c r="DP2" s="143"/>
      <c r="DQ2" s="143"/>
      <c r="DR2" s="143"/>
      <c r="DS2" s="143"/>
      <c r="DT2" s="143"/>
      <c r="DU2" s="143"/>
      <c r="DV2" s="143"/>
      <c r="DW2" s="143"/>
      <c r="DX2" s="143"/>
      <c r="DY2" s="143"/>
      <c r="DZ2" s="143"/>
      <c r="EA2" s="143"/>
      <c r="EB2" s="143"/>
      <c r="EC2" s="143"/>
      <c r="ED2" s="143"/>
      <c r="EE2" s="143"/>
      <c r="EF2" s="143"/>
      <c r="EG2" s="143"/>
      <c r="EH2" s="143"/>
      <c r="EI2" s="143"/>
      <c r="EJ2" s="143"/>
      <c r="EK2" s="143"/>
      <c r="EL2" s="143"/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  <c r="IR2" s="143"/>
      <c r="IS2" s="143"/>
      <c r="IT2" s="143"/>
      <c r="IU2" s="143"/>
      <c r="IV2" s="143"/>
      <c r="IW2" s="143"/>
      <c r="IX2" s="143"/>
      <c r="IY2" s="143"/>
      <c r="IZ2" s="143"/>
      <c r="JA2" s="143"/>
      <c r="JB2" s="143"/>
      <c r="JC2" s="143"/>
      <c r="JD2" s="143"/>
      <c r="JE2" s="143"/>
      <c r="JF2" s="143"/>
      <c r="JG2" s="143"/>
      <c r="JH2" s="143"/>
      <c r="JI2" s="143"/>
      <c r="JJ2" s="143"/>
      <c r="JK2" s="143"/>
      <c r="JL2" s="143"/>
      <c r="JM2" s="143"/>
      <c r="JN2" s="143"/>
      <c r="JO2" s="143"/>
      <c r="JP2" s="143"/>
      <c r="JQ2" s="143"/>
      <c r="JR2" s="143"/>
      <c r="JS2" s="143"/>
      <c r="JT2" s="143"/>
      <c r="JU2" s="143"/>
      <c r="JV2" s="143"/>
      <c r="JW2" s="143"/>
      <c r="JX2" s="143"/>
      <c r="JY2" s="143"/>
      <c r="JZ2" s="143"/>
      <c r="KA2" s="143"/>
      <c r="KB2" s="143"/>
      <c r="KC2" s="143"/>
      <c r="KD2" s="143"/>
      <c r="KE2" s="143"/>
      <c r="KF2" s="143"/>
      <c r="KG2" s="143"/>
      <c r="KH2" s="143"/>
      <c r="KI2" s="143"/>
      <c r="KJ2" s="143"/>
      <c r="KK2" s="143"/>
      <c r="KL2" s="143"/>
      <c r="KM2" s="143"/>
      <c r="KN2" s="143"/>
      <c r="KO2" s="143"/>
      <c r="KP2" s="143"/>
      <c r="KQ2" s="143"/>
      <c r="KR2" s="143"/>
      <c r="KS2" s="143"/>
      <c r="KT2" s="143"/>
      <c r="KU2" s="143"/>
      <c r="KV2" s="143"/>
      <c r="KW2" s="143"/>
      <c r="KX2" s="143"/>
      <c r="KY2" s="143"/>
      <c r="KZ2" s="143"/>
      <c r="LA2" s="143"/>
      <c r="LB2" s="143"/>
      <c r="LC2" s="143"/>
      <c r="LD2" s="143"/>
      <c r="LE2" s="143"/>
      <c r="LF2" s="143"/>
      <c r="LG2" s="143"/>
      <c r="LH2" s="143"/>
      <c r="LI2" s="143"/>
      <c r="LJ2" s="143"/>
      <c r="LK2" s="143"/>
      <c r="LL2" s="143"/>
      <c r="LM2" s="143"/>
      <c r="LN2" s="143"/>
      <c r="LO2" s="143"/>
      <c r="LP2" s="143"/>
      <c r="LQ2" s="143"/>
      <c r="LR2" s="143"/>
      <c r="LS2" s="143"/>
      <c r="LT2" s="143"/>
      <c r="LU2" s="143"/>
      <c r="LV2" s="143"/>
      <c r="LW2" s="143"/>
      <c r="LX2" s="143"/>
      <c r="LY2" s="143"/>
      <c r="LZ2" s="143"/>
      <c r="MA2" s="143"/>
      <c r="MB2" s="143"/>
      <c r="MC2" s="143"/>
      <c r="MD2" s="143"/>
      <c r="ME2" s="143"/>
      <c r="MF2" s="143"/>
      <c r="MG2" s="143"/>
      <c r="MH2" s="143"/>
      <c r="MI2" s="143"/>
      <c r="MJ2" s="143"/>
      <c r="MK2" s="143"/>
      <c r="ML2" s="143"/>
      <c r="MM2" s="143"/>
      <c r="MN2" s="143"/>
      <c r="MO2" s="143"/>
      <c r="MP2" s="143"/>
      <c r="MQ2" s="143"/>
      <c r="MR2" s="143"/>
      <c r="MS2" s="143"/>
      <c r="MT2" s="143"/>
      <c r="MU2" s="143"/>
      <c r="MV2" s="143"/>
      <c r="MW2" s="143"/>
      <c r="MX2" s="143"/>
      <c r="MY2" s="143"/>
      <c r="MZ2" s="143"/>
      <c r="NA2" s="143"/>
      <c r="NB2" s="143"/>
      <c r="NC2" s="143"/>
      <c r="ND2" s="143"/>
      <c r="NE2" s="143"/>
      <c r="NF2" s="143"/>
      <c r="NG2" s="143"/>
      <c r="NH2" s="143"/>
      <c r="NI2" s="143"/>
      <c r="NJ2" s="143"/>
      <c r="NK2" s="143"/>
      <c r="NL2" s="143"/>
      <c r="NM2" s="143"/>
      <c r="NN2" s="143"/>
      <c r="NO2" s="143"/>
      <c r="NP2" s="143"/>
      <c r="NQ2" s="143"/>
      <c r="NR2" s="143"/>
    </row>
    <row r="3" spans="1:382" ht="9.75" customHeight="1">
      <c r="A3" s="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  <c r="GK3" s="143"/>
      <c r="GL3" s="143"/>
      <c r="GM3" s="143"/>
      <c r="GN3" s="143"/>
      <c r="GO3" s="143"/>
      <c r="GP3" s="143"/>
      <c r="GQ3" s="143"/>
      <c r="GR3" s="143"/>
      <c r="GS3" s="143"/>
      <c r="GT3" s="143"/>
      <c r="GU3" s="143"/>
      <c r="GV3" s="143"/>
      <c r="GW3" s="143"/>
      <c r="GX3" s="143"/>
      <c r="GY3" s="143"/>
      <c r="GZ3" s="143"/>
      <c r="HA3" s="143"/>
      <c r="HB3" s="143"/>
      <c r="HC3" s="143"/>
      <c r="HD3" s="143"/>
      <c r="HE3" s="143"/>
      <c r="HF3" s="143"/>
      <c r="HG3" s="143"/>
      <c r="HH3" s="143"/>
      <c r="HI3" s="143"/>
      <c r="HJ3" s="143"/>
      <c r="HK3" s="143"/>
      <c r="HL3" s="143"/>
      <c r="HM3" s="143"/>
      <c r="HN3" s="143"/>
      <c r="HO3" s="143"/>
      <c r="HP3" s="143"/>
      <c r="HQ3" s="143"/>
      <c r="HR3" s="143"/>
      <c r="HS3" s="143"/>
      <c r="HT3" s="143"/>
      <c r="HU3" s="143"/>
      <c r="HV3" s="143"/>
      <c r="HW3" s="143"/>
      <c r="HX3" s="143"/>
      <c r="HY3" s="143"/>
      <c r="HZ3" s="143"/>
      <c r="IA3" s="143"/>
      <c r="IB3" s="143"/>
      <c r="IC3" s="143"/>
      <c r="ID3" s="143"/>
      <c r="IE3" s="143"/>
      <c r="IF3" s="143"/>
      <c r="IG3" s="143"/>
      <c r="IH3" s="143"/>
      <c r="II3" s="143"/>
      <c r="IJ3" s="143"/>
      <c r="IK3" s="143"/>
      <c r="IL3" s="143"/>
      <c r="IM3" s="143"/>
      <c r="IN3" s="143"/>
      <c r="IO3" s="143"/>
      <c r="IP3" s="143"/>
      <c r="IQ3" s="143"/>
      <c r="IR3" s="143"/>
      <c r="IS3" s="143"/>
      <c r="IT3" s="143"/>
      <c r="IU3" s="143"/>
      <c r="IV3" s="143"/>
      <c r="IW3" s="143"/>
      <c r="IX3" s="143"/>
      <c r="IY3" s="143"/>
      <c r="IZ3" s="143"/>
      <c r="JA3" s="143"/>
      <c r="JB3" s="143"/>
      <c r="JC3" s="143"/>
      <c r="JD3" s="143"/>
      <c r="JE3" s="143"/>
      <c r="JF3" s="143"/>
      <c r="JG3" s="143"/>
      <c r="JH3" s="143"/>
      <c r="JI3" s="143"/>
      <c r="JJ3" s="143"/>
      <c r="JK3" s="143"/>
      <c r="JL3" s="143"/>
      <c r="JM3" s="143"/>
      <c r="JN3" s="143"/>
      <c r="JO3" s="143"/>
      <c r="JP3" s="143"/>
      <c r="JQ3" s="143"/>
      <c r="JR3" s="143"/>
      <c r="JS3" s="143"/>
      <c r="JT3" s="143"/>
      <c r="JU3" s="143"/>
      <c r="JV3" s="143"/>
      <c r="JW3" s="143"/>
      <c r="JX3" s="143"/>
      <c r="JY3" s="143"/>
      <c r="JZ3" s="143"/>
      <c r="KA3" s="143"/>
      <c r="KB3" s="143"/>
      <c r="KC3" s="143"/>
      <c r="KD3" s="143"/>
      <c r="KE3" s="143"/>
      <c r="KF3" s="143"/>
      <c r="KG3" s="143"/>
      <c r="KH3" s="143"/>
      <c r="KI3" s="143"/>
      <c r="KJ3" s="143"/>
      <c r="KK3" s="143"/>
      <c r="KL3" s="143"/>
      <c r="KM3" s="143"/>
      <c r="KN3" s="143"/>
      <c r="KO3" s="143"/>
      <c r="KP3" s="143"/>
      <c r="KQ3" s="143"/>
      <c r="KR3" s="143"/>
      <c r="KS3" s="143"/>
      <c r="KT3" s="143"/>
      <c r="KU3" s="143"/>
      <c r="KV3" s="143"/>
      <c r="KW3" s="143"/>
      <c r="KX3" s="143"/>
      <c r="KY3" s="143"/>
      <c r="KZ3" s="143"/>
      <c r="LA3" s="143"/>
      <c r="LB3" s="143"/>
      <c r="LC3" s="143"/>
      <c r="LD3" s="143"/>
      <c r="LE3" s="143"/>
      <c r="LF3" s="143"/>
      <c r="LG3" s="143"/>
      <c r="LH3" s="143"/>
      <c r="LI3" s="143"/>
      <c r="LJ3" s="143"/>
      <c r="LK3" s="143"/>
      <c r="LL3" s="143"/>
      <c r="LM3" s="143"/>
      <c r="LN3" s="143"/>
      <c r="LO3" s="143"/>
      <c r="LP3" s="143"/>
      <c r="LQ3" s="143"/>
      <c r="LR3" s="143"/>
      <c r="LS3" s="143"/>
      <c r="LT3" s="143"/>
      <c r="LU3" s="143"/>
      <c r="LV3" s="143"/>
      <c r="LW3" s="143"/>
      <c r="LX3" s="143"/>
      <c r="LY3" s="143"/>
      <c r="LZ3" s="143"/>
      <c r="MA3" s="143"/>
      <c r="MB3" s="143"/>
      <c r="MC3" s="143"/>
      <c r="MD3" s="143"/>
      <c r="ME3" s="143"/>
      <c r="MF3" s="143"/>
      <c r="MG3" s="143"/>
      <c r="MH3" s="143"/>
      <c r="MI3" s="143"/>
      <c r="MJ3" s="143"/>
      <c r="MK3" s="143"/>
      <c r="ML3" s="143"/>
      <c r="MM3" s="143"/>
      <c r="MN3" s="143"/>
      <c r="MO3" s="143"/>
      <c r="MP3" s="143"/>
      <c r="MQ3" s="143"/>
      <c r="MR3" s="143"/>
      <c r="MS3" s="143"/>
      <c r="MT3" s="143"/>
      <c r="MU3" s="143"/>
      <c r="MV3" s="143"/>
      <c r="MW3" s="143"/>
      <c r="MX3" s="143"/>
      <c r="MY3" s="143"/>
      <c r="MZ3" s="143"/>
      <c r="NA3" s="143"/>
      <c r="NB3" s="143"/>
      <c r="NC3" s="143"/>
      <c r="ND3" s="143"/>
      <c r="NE3" s="143"/>
      <c r="NF3" s="143"/>
      <c r="NG3" s="143"/>
      <c r="NH3" s="143"/>
      <c r="NI3" s="143"/>
      <c r="NJ3" s="143"/>
      <c r="NK3" s="143"/>
      <c r="NL3" s="143"/>
      <c r="NM3" s="143"/>
      <c r="NN3" s="143"/>
      <c r="NO3" s="143"/>
      <c r="NP3" s="143"/>
      <c r="NQ3" s="143"/>
      <c r="NR3" s="143"/>
    </row>
    <row r="4" spans="1:382" ht="9.75" customHeight="1">
      <c r="A4" s="2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  <c r="IU4" s="143"/>
      <c r="IV4" s="143"/>
      <c r="IW4" s="143"/>
      <c r="IX4" s="143"/>
      <c r="IY4" s="143"/>
      <c r="IZ4" s="143"/>
      <c r="JA4" s="143"/>
      <c r="JB4" s="143"/>
      <c r="JC4" s="143"/>
      <c r="JD4" s="143"/>
      <c r="JE4" s="143"/>
      <c r="JF4" s="143"/>
      <c r="JG4" s="143"/>
      <c r="JH4" s="143"/>
      <c r="JI4" s="143"/>
      <c r="JJ4" s="143"/>
      <c r="JK4" s="143"/>
      <c r="JL4" s="143"/>
      <c r="JM4" s="143"/>
      <c r="JN4" s="143"/>
      <c r="JO4" s="143"/>
      <c r="JP4" s="143"/>
      <c r="JQ4" s="143"/>
      <c r="JR4" s="143"/>
      <c r="JS4" s="143"/>
      <c r="JT4" s="143"/>
      <c r="JU4" s="143"/>
      <c r="JV4" s="143"/>
      <c r="JW4" s="143"/>
      <c r="JX4" s="143"/>
      <c r="JY4" s="143"/>
      <c r="JZ4" s="143"/>
      <c r="KA4" s="143"/>
      <c r="KB4" s="143"/>
      <c r="KC4" s="143"/>
      <c r="KD4" s="143"/>
      <c r="KE4" s="143"/>
      <c r="KF4" s="143"/>
      <c r="KG4" s="143"/>
      <c r="KH4" s="143"/>
      <c r="KI4" s="143"/>
      <c r="KJ4" s="143"/>
      <c r="KK4" s="143"/>
      <c r="KL4" s="143"/>
      <c r="KM4" s="143"/>
      <c r="KN4" s="143"/>
      <c r="KO4" s="143"/>
      <c r="KP4" s="143"/>
      <c r="KQ4" s="143"/>
      <c r="KR4" s="143"/>
      <c r="KS4" s="143"/>
      <c r="KT4" s="143"/>
      <c r="KU4" s="143"/>
      <c r="KV4" s="143"/>
      <c r="KW4" s="143"/>
      <c r="KX4" s="143"/>
      <c r="KY4" s="143"/>
      <c r="KZ4" s="143"/>
      <c r="LA4" s="143"/>
      <c r="LB4" s="143"/>
      <c r="LC4" s="143"/>
      <c r="LD4" s="143"/>
      <c r="LE4" s="143"/>
      <c r="LF4" s="143"/>
      <c r="LG4" s="143"/>
      <c r="LH4" s="143"/>
      <c r="LI4" s="143"/>
      <c r="LJ4" s="143"/>
      <c r="LK4" s="143"/>
      <c r="LL4" s="143"/>
      <c r="LM4" s="143"/>
      <c r="LN4" s="143"/>
      <c r="LO4" s="143"/>
      <c r="LP4" s="143"/>
      <c r="LQ4" s="143"/>
      <c r="LR4" s="143"/>
      <c r="LS4" s="143"/>
      <c r="LT4" s="143"/>
      <c r="LU4" s="143"/>
      <c r="LV4" s="143"/>
      <c r="LW4" s="143"/>
      <c r="LX4" s="143"/>
      <c r="LY4" s="143"/>
      <c r="LZ4" s="143"/>
      <c r="MA4" s="143"/>
      <c r="MB4" s="143"/>
      <c r="MC4" s="143"/>
      <c r="MD4" s="143"/>
      <c r="ME4" s="143"/>
      <c r="MF4" s="143"/>
      <c r="MG4" s="143"/>
      <c r="MH4" s="143"/>
      <c r="MI4" s="143"/>
      <c r="MJ4" s="143"/>
      <c r="MK4" s="143"/>
      <c r="ML4" s="143"/>
      <c r="MM4" s="143"/>
      <c r="MN4" s="143"/>
      <c r="MO4" s="143"/>
      <c r="MP4" s="143"/>
      <c r="MQ4" s="143"/>
      <c r="MR4" s="143"/>
      <c r="MS4" s="143"/>
      <c r="MT4" s="143"/>
      <c r="MU4" s="143"/>
      <c r="MV4" s="143"/>
      <c r="MW4" s="143"/>
      <c r="MX4" s="143"/>
      <c r="MY4" s="143"/>
      <c r="MZ4" s="143"/>
      <c r="NA4" s="143"/>
      <c r="NB4" s="143"/>
      <c r="NC4" s="143"/>
      <c r="ND4" s="143"/>
      <c r="NE4" s="143"/>
      <c r="NF4" s="143"/>
      <c r="NG4" s="143"/>
      <c r="NH4" s="143"/>
      <c r="NI4" s="143"/>
      <c r="NJ4" s="143"/>
      <c r="NK4" s="143"/>
      <c r="NL4" s="143"/>
      <c r="NM4" s="143"/>
      <c r="NN4" s="143"/>
      <c r="NO4" s="143"/>
      <c r="NP4" s="143"/>
      <c r="NQ4" s="143"/>
      <c r="NR4" s="143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44" t="str">
        <f>データ!H6&amp;"　"&amp;データ!I6</f>
        <v>静岡県藤枝市　藤枝市営駅前駐車場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6" t="s">
        <v>1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8"/>
      <c r="AQ7" s="136" t="s">
        <v>2</v>
      </c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8"/>
      <c r="CF7" s="136" t="s">
        <v>3</v>
      </c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8"/>
      <c r="DU7" s="145" t="s">
        <v>4</v>
      </c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  <c r="ER7" s="145"/>
      <c r="ES7" s="145"/>
      <c r="ET7" s="145"/>
      <c r="EU7" s="145"/>
      <c r="EV7" s="145"/>
      <c r="EW7" s="145"/>
      <c r="EX7" s="145"/>
      <c r="EY7" s="145"/>
      <c r="EZ7" s="145"/>
      <c r="FA7" s="145"/>
      <c r="FB7" s="145"/>
      <c r="FC7" s="145"/>
      <c r="FD7" s="145"/>
      <c r="FE7" s="145"/>
      <c r="FF7" s="145"/>
      <c r="FG7" s="145"/>
      <c r="FH7" s="145"/>
      <c r="FI7" s="145"/>
      <c r="FJ7" s="139" t="s">
        <v>5</v>
      </c>
      <c r="FK7" s="139"/>
      <c r="FL7" s="139"/>
      <c r="FM7" s="139"/>
      <c r="FN7" s="139"/>
      <c r="FO7" s="139"/>
      <c r="FP7" s="139"/>
      <c r="FQ7" s="139"/>
      <c r="FR7" s="139"/>
      <c r="FS7" s="139"/>
      <c r="FT7" s="139"/>
      <c r="FU7" s="139"/>
      <c r="FV7" s="139"/>
      <c r="FW7" s="139"/>
      <c r="FX7" s="139"/>
      <c r="FY7" s="139"/>
      <c r="FZ7" s="139"/>
      <c r="GA7" s="139"/>
      <c r="GB7" s="139"/>
      <c r="GC7" s="139"/>
      <c r="GD7" s="139"/>
      <c r="GE7" s="139"/>
      <c r="GF7" s="139"/>
      <c r="GG7" s="139"/>
      <c r="GH7" s="139"/>
      <c r="GI7" s="139"/>
      <c r="GJ7" s="139"/>
      <c r="GK7" s="139"/>
      <c r="GL7" s="139"/>
      <c r="GM7" s="139"/>
      <c r="GN7" s="139"/>
      <c r="GO7" s="139"/>
      <c r="GP7" s="139"/>
      <c r="GQ7" s="139"/>
      <c r="GR7" s="139"/>
      <c r="GS7" s="139"/>
      <c r="GT7" s="139"/>
      <c r="GU7" s="139"/>
      <c r="GV7" s="139"/>
      <c r="GW7" s="139"/>
      <c r="GX7" s="139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9" t="s">
        <v>6</v>
      </c>
      <c r="HY7" s="139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  <c r="IU7" s="139"/>
      <c r="IV7" s="139"/>
      <c r="IW7" s="139"/>
      <c r="IX7" s="139"/>
      <c r="IY7" s="139"/>
      <c r="IZ7" s="139"/>
      <c r="JA7" s="139"/>
      <c r="JB7" s="139"/>
      <c r="JC7" s="139"/>
      <c r="JD7" s="139"/>
      <c r="JE7" s="139"/>
      <c r="JF7" s="139"/>
      <c r="JG7" s="139"/>
      <c r="JH7" s="139"/>
      <c r="JI7" s="139"/>
      <c r="JJ7" s="139"/>
      <c r="JK7" s="139"/>
      <c r="JL7" s="139"/>
      <c r="JM7" s="139"/>
      <c r="JN7" s="139"/>
      <c r="JO7" s="139"/>
      <c r="JP7" s="139"/>
      <c r="JQ7" s="139" t="s">
        <v>7</v>
      </c>
      <c r="JR7" s="139"/>
      <c r="JS7" s="139"/>
      <c r="JT7" s="139"/>
      <c r="JU7" s="139"/>
      <c r="JV7" s="139"/>
      <c r="JW7" s="139"/>
      <c r="JX7" s="139"/>
      <c r="JY7" s="139"/>
      <c r="JZ7" s="139"/>
      <c r="KA7" s="139"/>
      <c r="KB7" s="139"/>
      <c r="KC7" s="139"/>
      <c r="KD7" s="139"/>
      <c r="KE7" s="139"/>
      <c r="KF7" s="139"/>
      <c r="KG7" s="139"/>
      <c r="KH7" s="139"/>
      <c r="KI7" s="139"/>
      <c r="KJ7" s="139"/>
      <c r="KK7" s="139"/>
      <c r="KL7" s="139"/>
      <c r="KM7" s="139"/>
      <c r="KN7" s="139"/>
      <c r="KO7" s="139"/>
      <c r="KP7" s="139"/>
      <c r="KQ7" s="139"/>
      <c r="KR7" s="139"/>
      <c r="KS7" s="139"/>
      <c r="KT7" s="139"/>
      <c r="KU7" s="139"/>
      <c r="KV7" s="139"/>
      <c r="KW7" s="139"/>
      <c r="KX7" s="139"/>
      <c r="KY7" s="139"/>
      <c r="KZ7" s="139"/>
      <c r="LA7" s="139"/>
      <c r="LB7" s="139"/>
      <c r="LC7" s="139"/>
      <c r="LD7" s="139"/>
      <c r="LE7" s="139"/>
      <c r="LF7" s="139"/>
      <c r="LG7" s="139"/>
      <c r="LH7" s="139"/>
      <c r="LI7" s="139"/>
      <c r="LJ7" s="139" t="s">
        <v>8</v>
      </c>
      <c r="LK7" s="139"/>
      <c r="LL7" s="139"/>
      <c r="LM7" s="139"/>
      <c r="LN7" s="139"/>
      <c r="LO7" s="139"/>
      <c r="LP7" s="139"/>
      <c r="LQ7" s="139"/>
      <c r="LR7" s="139"/>
      <c r="LS7" s="139"/>
      <c r="LT7" s="139"/>
      <c r="LU7" s="139"/>
      <c r="LV7" s="139"/>
      <c r="LW7" s="139"/>
      <c r="LX7" s="139"/>
      <c r="LY7" s="139"/>
      <c r="LZ7" s="139"/>
      <c r="MA7" s="139"/>
      <c r="MB7" s="139"/>
      <c r="MC7" s="139"/>
      <c r="MD7" s="139"/>
      <c r="ME7" s="139"/>
      <c r="MF7" s="139"/>
      <c r="MG7" s="139"/>
      <c r="MH7" s="139"/>
      <c r="MI7" s="139"/>
      <c r="MJ7" s="139"/>
      <c r="MK7" s="139"/>
      <c r="ML7" s="139"/>
      <c r="MM7" s="139"/>
      <c r="MN7" s="139"/>
      <c r="MO7" s="139"/>
      <c r="MP7" s="139"/>
      <c r="MQ7" s="139"/>
      <c r="MR7" s="139"/>
      <c r="MS7" s="139"/>
      <c r="MT7" s="139"/>
      <c r="MU7" s="139"/>
      <c r="MV7" s="139"/>
      <c r="MW7" s="139"/>
      <c r="MX7" s="139"/>
      <c r="MY7" s="139"/>
      <c r="MZ7" s="139"/>
      <c r="NA7" s="139"/>
      <c r="NB7" s="139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6" t="str">
        <f>データ!J7</f>
        <v>法非適用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8"/>
      <c r="AQ8" s="126" t="str">
        <f>データ!K7</f>
        <v>駐車場整備事業</v>
      </c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8"/>
      <c r="CF8" s="126" t="str">
        <f>データ!L7</f>
        <v>-</v>
      </c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8"/>
      <c r="DU8" s="130" t="str">
        <f>データ!M7</f>
        <v>Ａ１Ｂ２</v>
      </c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40" t="s">
        <v>131</v>
      </c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30" t="str">
        <f>データ!S7</f>
        <v>公共施設</v>
      </c>
      <c r="HY8" s="130"/>
      <c r="HZ8" s="130"/>
      <c r="IA8" s="130"/>
      <c r="IB8" s="130"/>
      <c r="IC8" s="130"/>
      <c r="ID8" s="130"/>
      <c r="IE8" s="130"/>
      <c r="IF8" s="130"/>
      <c r="IG8" s="130"/>
      <c r="IH8" s="130"/>
      <c r="II8" s="130"/>
      <c r="IJ8" s="130"/>
      <c r="IK8" s="130"/>
      <c r="IL8" s="130"/>
      <c r="IM8" s="130"/>
      <c r="IN8" s="130"/>
      <c r="IO8" s="130"/>
      <c r="IP8" s="130"/>
      <c r="IQ8" s="130"/>
      <c r="IR8" s="130"/>
      <c r="IS8" s="130"/>
      <c r="IT8" s="130"/>
      <c r="IU8" s="130"/>
      <c r="IV8" s="130"/>
      <c r="IW8" s="130"/>
      <c r="IX8" s="130"/>
      <c r="IY8" s="130"/>
      <c r="IZ8" s="130"/>
      <c r="JA8" s="130"/>
      <c r="JB8" s="130"/>
      <c r="JC8" s="130"/>
      <c r="JD8" s="130"/>
      <c r="JE8" s="130"/>
      <c r="JF8" s="130"/>
      <c r="JG8" s="130"/>
      <c r="JH8" s="130"/>
      <c r="JI8" s="130"/>
      <c r="JJ8" s="130"/>
      <c r="JK8" s="130"/>
      <c r="JL8" s="130"/>
      <c r="JM8" s="130"/>
      <c r="JN8" s="130"/>
      <c r="JO8" s="130"/>
      <c r="JP8" s="130"/>
      <c r="JQ8" s="130" t="str">
        <f>データ!T7</f>
        <v>無</v>
      </c>
      <c r="JR8" s="130"/>
      <c r="JS8" s="130"/>
      <c r="JT8" s="130"/>
      <c r="JU8" s="130"/>
      <c r="JV8" s="130"/>
      <c r="JW8" s="130"/>
      <c r="JX8" s="130"/>
      <c r="JY8" s="130"/>
      <c r="JZ8" s="130"/>
      <c r="KA8" s="130"/>
      <c r="KB8" s="130"/>
      <c r="KC8" s="130"/>
      <c r="KD8" s="130"/>
      <c r="KE8" s="130"/>
      <c r="KF8" s="130"/>
      <c r="KG8" s="130"/>
      <c r="KH8" s="130"/>
      <c r="KI8" s="130"/>
      <c r="KJ8" s="130"/>
      <c r="KK8" s="130"/>
      <c r="KL8" s="130"/>
      <c r="KM8" s="130"/>
      <c r="KN8" s="130"/>
      <c r="KO8" s="130"/>
      <c r="KP8" s="130"/>
      <c r="KQ8" s="130"/>
      <c r="KR8" s="130"/>
      <c r="KS8" s="130"/>
      <c r="KT8" s="130"/>
      <c r="KU8" s="130"/>
      <c r="KV8" s="130"/>
      <c r="KW8" s="130"/>
      <c r="KX8" s="130"/>
      <c r="KY8" s="130"/>
      <c r="KZ8" s="130"/>
      <c r="LA8" s="130"/>
      <c r="LB8" s="130"/>
      <c r="LC8" s="130"/>
      <c r="LD8" s="130"/>
      <c r="LE8" s="130"/>
      <c r="LF8" s="130"/>
      <c r="LG8" s="130"/>
      <c r="LH8" s="130"/>
      <c r="LI8" s="130"/>
      <c r="LJ8" s="129">
        <f>データ!U7</f>
        <v>3661</v>
      </c>
      <c r="LK8" s="129"/>
      <c r="LL8" s="129"/>
      <c r="LM8" s="129"/>
      <c r="LN8" s="129"/>
      <c r="LO8" s="129"/>
      <c r="LP8" s="129"/>
      <c r="LQ8" s="129"/>
      <c r="LR8" s="129"/>
      <c r="LS8" s="129"/>
      <c r="LT8" s="129"/>
      <c r="LU8" s="129"/>
      <c r="LV8" s="129"/>
      <c r="LW8" s="129"/>
      <c r="LX8" s="129"/>
      <c r="LY8" s="129"/>
      <c r="LZ8" s="129"/>
      <c r="MA8" s="129"/>
      <c r="MB8" s="129"/>
      <c r="MC8" s="129"/>
      <c r="MD8" s="129"/>
      <c r="ME8" s="129"/>
      <c r="MF8" s="129"/>
      <c r="MG8" s="129"/>
      <c r="MH8" s="129"/>
      <c r="MI8" s="129"/>
      <c r="MJ8" s="129"/>
      <c r="MK8" s="129"/>
      <c r="ML8" s="129"/>
      <c r="MM8" s="129"/>
      <c r="MN8" s="129"/>
      <c r="MO8" s="129"/>
      <c r="MP8" s="129"/>
      <c r="MQ8" s="129"/>
      <c r="MR8" s="129"/>
      <c r="MS8" s="129"/>
      <c r="MT8" s="129"/>
      <c r="MU8" s="129"/>
      <c r="MV8" s="129"/>
      <c r="MW8" s="129"/>
      <c r="MX8" s="129"/>
      <c r="MY8" s="129"/>
      <c r="MZ8" s="129"/>
      <c r="NA8" s="129"/>
      <c r="NB8" s="129"/>
      <c r="NC8" s="4"/>
      <c r="ND8" s="134" t="s">
        <v>10</v>
      </c>
      <c r="NE8" s="135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6" t="s">
        <v>12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8"/>
      <c r="AQ9" s="136" t="s">
        <v>13</v>
      </c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8"/>
      <c r="CF9" s="136" t="s">
        <v>14</v>
      </c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8"/>
      <c r="DU9" s="139" t="s">
        <v>15</v>
      </c>
      <c r="DV9" s="139"/>
      <c r="DW9" s="139"/>
      <c r="DX9" s="139"/>
      <c r="DY9" s="139"/>
      <c r="DZ9" s="139"/>
      <c r="EA9" s="139"/>
      <c r="EB9" s="139"/>
      <c r="EC9" s="139"/>
      <c r="ED9" s="139"/>
      <c r="EE9" s="139"/>
      <c r="EF9" s="139"/>
      <c r="EG9" s="139"/>
      <c r="EH9" s="139"/>
      <c r="EI9" s="139"/>
      <c r="EJ9" s="139"/>
      <c r="EK9" s="139"/>
      <c r="EL9" s="139"/>
      <c r="EM9" s="139"/>
      <c r="EN9" s="139"/>
      <c r="EO9" s="139"/>
      <c r="EP9" s="139"/>
      <c r="EQ9" s="139"/>
      <c r="ER9" s="139"/>
      <c r="ES9" s="139"/>
      <c r="ET9" s="139"/>
      <c r="EU9" s="139"/>
      <c r="EV9" s="139"/>
      <c r="EW9" s="139"/>
      <c r="EX9" s="139"/>
      <c r="EY9" s="139"/>
      <c r="EZ9" s="139"/>
      <c r="FA9" s="139"/>
      <c r="FB9" s="139"/>
      <c r="FC9" s="139"/>
      <c r="FD9" s="139"/>
      <c r="FE9" s="139"/>
      <c r="FF9" s="139"/>
      <c r="FG9" s="139"/>
      <c r="FH9" s="139"/>
      <c r="FI9" s="139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9" t="s">
        <v>16</v>
      </c>
      <c r="HY9" s="139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  <c r="IU9" s="139"/>
      <c r="IV9" s="139"/>
      <c r="IW9" s="139"/>
      <c r="IX9" s="139"/>
      <c r="IY9" s="139"/>
      <c r="IZ9" s="139"/>
      <c r="JA9" s="139"/>
      <c r="JB9" s="139"/>
      <c r="JC9" s="139"/>
      <c r="JD9" s="139"/>
      <c r="JE9" s="139"/>
      <c r="JF9" s="139"/>
      <c r="JG9" s="139"/>
      <c r="JH9" s="139"/>
      <c r="JI9" s="139"/>
      <c r="JJ9" s="139"/>
      <c r="JK9" s="139"/>
      <c r="JL9" s="139"/>
      <c r="JM9" s="139"/>
      <c r="JN9" s="139"/>
      <c r="JO9" s="139"/>
      <c r="JP9" s="139"/>
      <c r="JQ9" s="139" t="s">
        <v>17</v>
      </c>
      <c r="JR9" s="139"/>
      <c r="JS9" s="139"/>
      <c r="JT9" s="139"/>
      <c r="JU9" s="139"/>
      <c r="JV9" s="139"/>
      <c r="JW9" s="139"/>
      <c r="JX9" s="139"/>
      <c r="JY9" s="139"/>
      <c r="JZ9" s="139"/>
      <c r="KA9" s="139"/>
      <c r="KB9" s="139"/>
      <c r="KC9" s="139"/>
      <c r="KD9" s="139"/>
      <c r="KE9" s="139"/>
      <c r="KF9" s="139"/>
      <c r="KG9" s="139"/>
      <c r="KH9" s="139"/>
      <c r="KI9" s="139"/>
      <c r="KJ9" s="139"/>
      <c r="KK9" s="139"/>
      <c r="KL9" s="139"/>
      <c r="KM9" s="139"/>
      <c r="KN9" s="139"/>
      <c r="KO9" s="139"/>
      <c r="KP9" s="139"/>
      <c r="KQ9" s="139"/>
      <c r="KR9" s="139"/>
      <c r="KS9" s="139"/>
      <c r="KT9" s="139"/>
      <c r="KU9" s="139"/>
      <c r="KV9" s="139"/>
      <c r="KW9" s="139"/>
      <c r="KX9" s="139"/>
      <c r="KY9" s="139"/>
      <c r="KZ9" s="139"/>
      <c r="LA9" s="139"/>
      <c r="LB9" s="139"/>
      <c r="LC9" s="139"/>
      <c r="LD9" s="139"/>
      <c r="LE9" s="139"/>
      <c r="LF9" s="139"/>
      <c r="LG9" s="139"/>
      <c r="LH9" s="139"/>
      <c r="LI9" s="139"/>
      <c r="LJ9" s="139" t="s">
        <v>18</v>
      </c>
      <c r="LK9" s="139"/>
      <c r="LL9" s="139"/>
      <c r="LM9" s="139"/>
      <c r="LN9" s="139"/>
      <c r="LO9" s="139"/>
      <c r="LP9" s="139"/>
      <c r="LQ9" s="139"/>
      <c r="LR9" s="139"/>
      <c r="LS9" s="139"/>
      <c r="LT9" s="139"/>
      <c r="LU9" s="139"/>
      <c r="LV9" s="139"/>
      <c r="LW9" s="139"/>
      <c r="LX9" s="139"/>
      <c r="LY9" s="139"/>
      <c r="LZ9" s="139"/>
      <c r="MA9" s="139"/>
      <c r="MB9" s="139"/>
      <c r="MC9" s="139"/>
      <c r="MD9" s="139"/>
      <c r="ME9" s="139"/>
      <c r="MF9" s="139"/>
      <c r="MG9" s="139"/>
      <c r="MH9" s="139"/>
      <c r="MI9" s="139"/>
      <c r="MJ9" s="139"/>
      <c r="MK9" s="139"/>
      <c r="ML9" s="139"/>
      <c r="MM9" s="139"/>
      <c r="MN9" s="139"/>
      <c r="MO9" s="139"/>
      <c r="MP9" s="139"/>
      <c r="MQ9" s="139"/>
      <c r="MR9" s="139"/>
      <c r="MS9" s="139"/>
      <c r="MT9" s="139"/>
      <c r="MU9" s="139"/>
      <c r="MV9" s="139"/>
      <c r="MW9" s="139"/>
      <c r="MX9" s="139"/>
      <c r="MY9" s="139"/>
      <c r="MZ9" s="139"/>
      <c r="NA9" s="139"/>
      <c r="NB9" s="139"/>
      <c r="NC9" s="4"/>
      <c r="ND9" s="141" t="s">
        <v>19</v>
      </c>
      <c r="NE9" s="142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23" t="str">
        <f>データ!O7</f>
        <v>該当数値なし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5"/>
      <c r="AQ10" s="126" t="str">
        <f>データ!P7</f>
        <v>都市計画駐車場</v>
      </c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8"/>
      <c r="CF10" s="126" t="str">
        <f>データ!Q7</f>
        <v>立体式</v>
      </c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8"/>
      <c r="DU10" s="129">
        <f>データ!R7</f>
        <v>39</v>
      </c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9">
        <f>データ!V7</f>
        <v>114</v>
      </c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  <c r="IR10" s="129"/>
      <c r="IS10" s="129"/>
      <c r="IT10" s="129"/>
      <c r="IU10" s="129"/>
      <c r="IV10" s="129"/>
      <c r="IW10" s="129"/>
      <c r="IX10" s="129"/>
      <c r="IY10" s="129"/>
      <c r="IZ10" s="129"/>
      <c r="JA10" s="129"/>
      <c r="JB10" s="129"/>
      <c r="JC10" s="129"/>
      <c r="JD10" s="129"/>
      <c r="JE10" s="129"/>
      <c r="JF10" s="129"/>
      <c r="JG10" s="129"/>
      <c r="JH10" s="129"/>
      <c r="JI10" s="129"/>
      <c r="JJ10" s="129"/>
      <c r="JK10" s="129"/>
      <c r="JL10" s="129"/>
      <c r="JM10" s="129"/>
      <c r="JN10" s="129"/>
      <c r="JO10" s="129"/>
      <c r="JP10" s="129"/>
      <c r="JQ10" s="129">
        <f>データ!W7</f>
        <v>100</v>
      </c>
      <c r="JR10" s="129"/>
      <c r="JS10" s="129"/>
      <c r="JT10" s="129"/>
      <c r="JU10" s="129"/>
      <c r="JV10" s="129"/>
      <c r="JW10" s="129"/>
      <c r="JX10" s="129"/>
      <c r="JY10" s="129"/>
      <c r="JZ10" s="129"/>
      <c r="KA10" s="129"/>
      <c r="KB10" s="129"/>
      <c r="KC10" s="129"/>
      <c r="KD10" s="129"/>
      <c r="KE10" s="129"/>
      <c r="KF10" s="129"/>
      <c r="KG10" s="129"/>
      <c r="KH10" s="129"/>
      <c r="KI10" s="129"/>
      <c r="KJ10" s="129"/>
      <c r="KK10" s="129"/>
      <c r="KL10" s="129"/>
      <c r="KM10" s="129"/>
      <c r="KN10" s="129"/>
      <c r="KO10" s="129"/>
      <c r="KP10" s="129"/>
      <c r="KQ10" s="129"/>
      <c r="KR10" s="129"/>
      <c r="KS10" s="129"/>
      <c r="KT10" s="129"/>
      <c r="KU10" s="129"/>
      <c r="KV10" s="129"/>
      <c r="KW10" s="129"/>
      <c r="KX10" s="129"/>
      <c r="KY10" s="129"/>
      <c r="KZ10" s="129"/>
      <c r="LA10" s="129"/>
      <c r="LB10" s="129"/>
      <c r="LC10" s="129"/>
      <c r="LD10" s="129"/>
      <c r="LE10" s="129"/>
      <c r="LF10" s="129"/>
      <c r="LG10" s="129"/>
      <c r="LH10" s="129"/>
      <c r="LI10" s="129"/>
      <c r="LJ10" s="130" t="str">
        <f>データ!X7</f>
        <v>導入なし</v>
      </c>
      <c r="LK10" s="130"/>
      <c r="LL10" s="130"/>
      <c r="LM10" s="130"/>
      <c r="LN10" s="130"/>
      <c r="LO10" s="130"/>
      <c r="LP10" s="130"/>
      <c r="LQ10" s="130"/>
      <c r="LR10" s="130"/>
      <c r="LS10" s="130"/>
      <c r="LT10" s="130"/>
      <c r="LU10" s="130"/>
      <c r="LV10" s="130"/>
      <c r="LW10" s="130"/>
      <c r="LX10" s="130"/>
      <c r="LY10" s="130"/>
      <c r="LZ10" s="130"/>
      <c r="MA10" s="130"/>
      <c r="MB10" s="130"/>
      <c r="MC10" s="130"/>
      <c r="MD10" s="130"/>
      <c r="ME10" s="130"/>
      <c r="MF10" s="130"/>
      <c r="MG10" s="130"/>
      <c r="MH10" s="130"/>
      <c r="MI10" s="130"/>
      <c r="MJ10" s="130"/>
      <c r="MK10" s="130"/>
      <c r="ML10" s="130"/>
      <c r="MM10" s="130"/>
      <c r="MN10" s="130"/>
      <c r="MO10" s="130"/>
      <c r="MP10" s="130"/>
      <c r="MQ10" s="130"/>
      <c r="MR10" s="130"/>
      <c r="MS10" s="130"/>
      <c r="MT10" s="130"/>
      <c r="MU10" s="130"/>
      <c r="MV10" s="130"/>
      <c r="MW10" s="130"/>
      <c r="MX10" s="130"/>
      <c r="MY10" s="130"/>
      <c r="MZ10" s="130"/>
      <c r="NA10" s="130"/>
      <c r="NB10" s="130"/>
      <c r="NC10" s="2"/>
      <c r="ND10" s="131" t="s">
        <v>21</v>
      </c>
      <c r="NE10" s="122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32" t="s">
        <v>23</v>
      </c>
      <c r="NE11" s="132"/>
      <c r="NF11" s="132"/>
      <c r="NG11" s="132"/>
      <c r="NH11" s="132"/>
      <c r="NI11" s="132"/>
      <c r="NJ11" s="132"/>
      <c r="NK11" s="132"/>
      <c r="NL11" s="132"/>
      <c r="NM11" s="132"/>
      <c r="NN11" s="132"/>
      <c r="NO11" s="132"/>
      <c r="NP11" s="132"/>
      <c r="NQ11" s="132"/>
      <c r="NR11" s="132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32"/>
      <c r="NE12" s="132"/>
      <c r="NF12" s="132"/>
      <c r="NG12" s="132"/>
      <c r="NH12" s="132"/>
      <c r="NI12" s="132"/>
      <c r="NJ12" s="132"/>
      <c r="NK12" s="132"/>
      <c r="NL12" s="132"/>
      <c r="NM12" s="132"/>
      <c r="NN12" s="132"/>
      <c r="NO12" s="132"/>
      <c r="NP12" s="132"/>
      <c r="NQ12" s="132"/>
      <c r="NR12" s="132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33"/>
      <c r="NE13" s="133"/>
      <c r="NF13" s="133"/>
      <c r="NG13" s="133"/>
      <c r="NH13" s="133"/>
      <c r="NI13" s="133"/>
      <c r="NJ13" s="133"/>
      <c r="NK13" s="133"/>
      <c r="NL13" s="133"/>
      <c r="NM13" s="133"/>
      <c r="NN13" s="133"/>
      <c r="NO13" s="133"/>
      <c r="NP13" s="133"/>
      <c r="NQ13" s="133"/>
      <c r="NR13" s="133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133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21">
        <f>データ!$B$11</f>
        <v>40909</v>
      </c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>
        <f>データ!$C$11</f>
        <v>41275</v>
      </c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>
        <f>データ!$D$11</f>
        <v>41640</v>
      </c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>
        <f>データ!$E$11</f>
        <v>42005</v>
      </c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>
        <f>データ!$F$11</f>
        <v>42370</v>
      </c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21">
        <f>データ!$B$11</f>
        <v>40909</v>
      </c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>
        <f>データ!$C$11</f>
        <v>41275</v>
      </c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>
        <f>データ!$D$11</f>
        <v>41640</v>
      </c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>
        <f>データ!$E$11</f>
        <v>42005</v>
      </c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>
        <f>データ!$F$11</f>
        <v>42370</v>
      </c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21">
        <f>データ!$B$11</f>
        <v>40909</v>
      </c>
      <c r="JD30" s="121"/>
      <c r="JE30" s="121"/>
      <c r="JF30" s="121"/>
      <c r="JG30" s="121"/>
      <c r="JH30" s="121"/>
      <c r="JI30" s="121"/>
      <c r="JJ30" s="121"/>
      <c r="JK30" s="121"/>
      <c r="JL30" s="121"/>
      <c r="JM30" s="121"/>
      <c r="JN30" s="121"/>
      <c r="JO30" s="121"/>
      <c r="JP30" s="121"/>
      <c r="JQ30" s="121"/>
      <c r="JR30" s="121"/>
      <c r="JS30" s="121"/>
      <c r="JT30" s="121"/>
      <c r="JU30" s="121"/>
      <c r="JV30" s="121">
        <f>データ!$C$11</f>
        <v>41275</v>
      </c>
      <c r="JW30" s="121"/>
      <c r="JX30" s="121"/>
      <c r="JY30" s="121"/>
      <c r="JZ30" s="121"/>
      <c r="KA30" s="121"/>
      <c r="KB30" s="121"/>
      <c r="KC30" s="121"/>
      <c r="KD30" s="121"/>
      <c r="KE30" s="121"/>
      <c r="KF30" s="121"/>
      <c r="KG30" s="121"/>
      <c r="KH30" s="121"/>
      <c r="KI30" s="121"/>
      <c r="KJ30" s="121"/>
      <c r="KK30" s="121"/>
      <c r="KL30" s="121"/>
      <c r="KM30" s="121"/>
      <c r="KN30" s="121"/>
      <c r="KO30" s="121">
        <f>データ!$D$11</f>
        <v>41640</v>
      </c>
      <c r="KP30" s="121"/>
      <c r="KQ30" s="121"/>
      <c r="KR30" s="121"/>
      <c r="KS30" s="121"/>
      <c r="KT30" s="121"/>
      <c r="KU30" s="121"/>
      <c r="KV30" s="121"/>
      <c r="KW30" s="121"/>
      <c r="KX30" s="121"/>
      <c r="KY30" s="121"/>
      <c r="KZ30" s="121"/>
      <c r="LA30" s="121"/>
      <c r="LB30" s="121"/>
      <c r="LC30" s="121"/>
      <c r="LD30" s="121"/>
      <c r="LE30" s="121"/>
      <c r="LF30" s="121"/>
      <c r="LG30" s="121"/>
      <c r="LH30" s="121">
        <f>データ!$E$11</f>
        <v>42005</v>
      </c>
      <c r="LI30" s="121"/>
      <c r="LJ30" s="121"/>
      <c r="LK30" s="121"/>
      <c r="LL30" s="121"/>
      <c r="LM30" s="121"/>
      <c r="LN30" s="121"/>
      <c r="LO30" s="121"/>
      <c r="LP30" s="121"/>
      <c r="LQ30" s="121"/>
      <c r="LR30" s="121"/>
      <c r="LS30" s="121"/>
      <c r="LT30" s="121"/>
      <c r="LU30" s="121"/>
      <c r="LV30" s="121"/>
      <c r="LW30" s="121"/>
      <c r="LX30" s="121"/>
      <c r="LY30" s="121"/>
      <c r="LZ30" s="121"/>
      <c r="MA30" s="121">
        <f>データ!$F$11</f>
        <v>42370</v>
      </c>
      <c r="MB30" s="121"/>
      <c r="MC30" s="121"/>
      <c r="MD30" s="121"/>
      <c r="ME30" s="121"/>
      <c r="MF30" s="121"/>
      <c r="MG30" s="121"/>
      <c r="MH30" s="121"/>
      <c r="MI30" s="121"/>
      <c r="MJ30" s="121"/>
      <c r="MK30" s="121"/>
      <c r="ML30" s="121"/>
      <c r="MM30" s="121"/>
      <c r="MN30" s="121"/>
      <c r="MO30" s="121"/>
      <c r="MP30" s="121"/>
      <c r="MQ30" s="121"/>
      <c r="MR30" s="121"/>
      <c r="MS30" s="121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104.8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109.4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125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184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296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170.2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178.1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173.7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186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186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522.6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167.5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161.30000000000001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184.6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208.2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12.9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12.3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14.6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14.1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11.9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139.4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142.6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138.5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139.1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137.1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132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22"/>
      <c r="IQ35" s="122"/>
      <c r="IR35" s="122"/>
      <c r="IS35" s="122"/>
      <c r="IT35" s="122"/>
      <c r="IU35" s="122"/>
      <c r="IV35" s="122"/>
      <c r="IW35" s="122"/>
      <c r="IX35" s="122"/>
      <c r="IY35" s="122"/>
      <c r="IZ35" s="122"/>
      <c r="JA35" s="122"/>
      <c r="JB35" s="122"/>
      <c r="JC35" s="122"/>
      <c r="JD35" s="122"/>
      <c r="JE35" s="122"/>
      <c r="JF35" s="122"/>
      <c r="JG35" s="122"/>
      <c r="JH35" s="122"/>
      <c r="JI35" s="122"/>
      <c r="JJ35" s="122"/>
      <c r="JK35" s="122"/>
      <c r="JL35" s="122"/>
      <c r="JM35" s="122"/>
      <c r="JN35" s="122"/>
      <c r="JO35" s="122"/>
      <c r="JP35" s="122"/>
      <c r="JQ35" s="122"/>
      <c r="JR35" s="122"/>
      <c r="JS35" s="122"/>
      <c r="JT35" s="122"/>
      <c r="JU35" s="122"/>
      <c r="JV35" s="122"/>
      <c r="JW35" s="122"/>
      <c r="JX35" s="122"/>
      <c r="JY35" s="122"/>
      <c r="JZ35" s="122"/>
      <c r="KA35" s="122"/>
      <c r="KB35" s="122"/>
      <c r="KC35" s="122"/>
      <c r="KD35" s="122"/>
      <c r="KE35" s="122"/>
      <c r="KF35" s="122"/>
      <c r="KG35" s="122"/>
      <c r="KH35" s="122"/>
      <c r="KI35" s="122"/>
      <c r="KJ35" s="122"/>
      <c r="KK35" s="122"/>
      <c r="KL35" s="122"/>
      <c r="KM35" s="122"/>
      <c r="KN35" s="122"/>
      <c r="KO35" s="122"/>
      <c r="KP35" s="122"/>
      <c r="KQ35" s="122"/>
      <c r="KR35" s="122"/>
      <c r="KS35" s="122"/>
      <c r="KT35" s="122"/>
      <c r="KU35" s="122"/>
      <c r="KV35" s="122"/>
      <c r="KW35" s="122"/>
      <c r="KX35" s="122"/>
      <c r="KY35" s="122"/>
      <c r="KZ35" s="122"/>
      <c r="LA35" s="122"/>
      <c r="LB35" s="122"/>
      <c r="LC35" s="122"/>
      <c r="LD35" s="122"/>
      <c r="LE35" s="122"/>
      <c r="LF35" s="122"/>
      <c r="LG35" s="122"/>
      <c r="LH35" s="122"/>
      <c r="LI35" s="122"/>
      <c r="LJ35" s="122"/>
      <c r="LK35" s="122"/>
      <c r="LL35" s="122"/>
      <c r="LM35" s="122"/>
      <c r="LN35" s="122"/>
      <c r="LO35" s="122"/>
      <c r="LP35" s="122"/>
      <c r="LQ35" s="122"/>
      <c r="LR35" s="122"/>
      <c r="LS35" s="122"/>
      <c r="LT35" s="122"/>
      <c r="LU35" s="122"/>
      <c r="LV35" s="122"/>
      <c r="LW35" s="122"/>
      <c r="LX35" s="122"/>
      <c r="LY35" s="122"/>
      <c r="LZ35" s="122"/>
      <c r="MA35" s="122"/>
      <c r="MB35" s="122"/>
      <c r="MC35" s="122"/>
      <c r="MD35" s="122"/>
      <c r="ME35" s="122"/>
      <c r="MF35" s="122"/>
      <c r="MG35" s="122"/>
      <c r="MH35" s="122"/>
      <c r="MI35" s="122"/>
      <c r="MJ35" s="122"/>
      <c r="MK35" s="122"/>
      <c r="ML35" s="122"/>
      <c r="MM35" s="122"/>
      <c r="MN35" s="122"/>
      <c r="MO35" s="122"/>
      <c r="MP35" s="122"/>
      <c r="MQ35" s="122"/>
      <c r="MR35" s="122"/>
      <c r="MS35" s="122"/>
      <c r="MT35" s="122"/>
      <c r="MU35" s="122"/>
      <c r="MV35" s="122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115" t="s">
        <v>134</v>
      </c>
      <c r="NE49" s="116"/>
      <c r="NF49" s="116"/>
      <c r="NG49" s="116"/>
      <c r="NH49" s="116"/>
      <c r="NI49" s="116"/>
      <c r="NJ49" s="116"/>
      <c r="NK49" s="116"/>
      <c r="NL49" s="116"/>
      <c r="NM49" s="116"/>
      <c r="NN49" s="116"/>
      <c r="NO49" s="116"/>
      <c r="NP49" s="116"/>
      <c r="NQ49" s="116"/>
      <c r="NR49" s="117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115"/>
      <c r="NE50" s="116"/>
      <c r="NF50" s="116"/>
      <c r="NG50" s="116"/>
      <c r="NH50" s="116"/>
      <c r="NI50" s="116"/>
      <c r="NJ50" s="116"/>
      <c r="NK50" s="116"/>
      <c r="NL50" s="116"/>
      <c r="NM50" s="116"/>
      <c r="NN50" s="116"/>
      <c r="NO50" s="116"/>
      <c r="NP50" s="116"/>
      <c r="NQ50" s="116"/>
      <c r="NR50" s="117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21">
        <f>データ!$B$11</f>
        <v>40909</v>
      </c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>
        <f>データ!$C$11</f>
        <v>41275</v>
      </c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>
        <f>データ!$D$11</f>
        <v>41640</v>
      </c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>
        <f>データ!$E$11</f>
        <v>42005</v>
      </c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>
        <f>データ!$F$11</f>
        <v>42370</v>
      </c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21">
        <f>データ!$B$11</f>
        <v>40909</v>
      </c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>
        <f>データ!$C$11</f>
        <v>41275</v>
      </c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>
        <f>データ!$D$11</f>
        <v>41640</v>
      </c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>
        <f>データ!$E$11</f>
        <v>42005</v>
      </c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>
        <f>データ!$F$11</f>
        <v>42370</v>
      </c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21">
        <f>データ!$B$11</f>
        <v>40909</v>
      </c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>
        <f>データ!$C$11</f>
        <v>41275</v>
      </c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>
        <f>データ!$D$11</f>
        <v>41640</v>
      </c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>
        <f>データ!$E$11</f>
        <v>42005</v>
      </c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>
        <f>データ!$F$11</f>
        <v>42370</v>
      </c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115"/>
      <c r="NE51" s="116"/>
      <c r="NF51" s="116"/>
      <c r="NG51" s="116"/>
      <c r="NH51" s="116"/>
      <c r="NI51" s="116"/>
      <c r="NJ51" s="116"/>
      <c r="NK51" s="116"/>
      <c r="NL51" s="116"/>
      <c r="NM51" s="116"/>
      <c r="NN51" s="116"/>
      <c r="NO51" s="116"/>
      <c r="NP51" s="116"/>
      <c r="NQ51" s="116"/>
      <c r="NR51" s="117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66.3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58.9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60.7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84.1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66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18372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15287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15030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11560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16361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115"/>
      <c r="NE52" s="116"/>
      <c r="NF52" s="116"/>
      <c r="NG52" s="116"/>
      <c r="NH52" s="116"/>
      <c r="NI52" s="116"/>
      <c r="NJ52" s="116"/>
      <c r="NK52" s="116"/>
      <c r="NL52" s="116"/>
      <c r="NM52" s="116"/>
      <c r="NN52" s="116"/>
      <c r="NO52" s="116"/>
      <c r="NP52" s="116"/>
      <c r="NQ52" s="116"/>
      <c r="NR52" s="117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171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125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211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118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104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35.799999999999997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37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40.200000000000003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43.1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42.8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22849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22692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20190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23532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24251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115"/>
      <c r="NE53" s="116"/>
      <c r="NF53" s="116"/>
      <c r="NG53" s="116"/>
      <c r="NH53" s="116"/>
      <c r="NI53" s="116"/>
      <c r="NJ53" s="116"/>
      <c r="NK53" s="116"/>
      <c r="NL53" s="116"/>
      <c r="NM53" s="116"/>
      <c r="NN53" s="116"/>
      <c r="NO53" s="116"/>
      <c r="NP53" s="116"/>
      <c r="NQ53" s="116"/>
      <c r="NR53" s="117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115"/>
      <c r="NE54" s="116"/>
      <c r="NF54" s="116"/>
      <c r="NG54" s="116"/>
      <c r="NH54" s="116"/>
      <c r="NI54" s="116"/>
      <c r="NJ54" s="116"/>
      <c r="NK54" s="116"/>
      <c r="NL54" s="116"/>
      <c r="NM54" s="116"/>
      <c r="NN54" s="116"/>
      <c r="NO54" s="116"/>
      <c r="NP54" s="116"/>
      <c r="NQ54" s="116"/>
      <c r="NR54" s="117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115"/>
      <c r="NE55" s="116"/>
      <c r="NF55" s="116"/>
      <c r="NG55" s="116"/>
      <c r="NH55" s="116"/>
      <c r="NI55" s="116"/>
      <c r="NJ55" s="116"/>
      <c r="NK55" s="116"/>
      <c r="NL55" s="116"/>
      <c r="NM55" s="116"/>
      <c r="NN55" s="116"/>
      <c r="NO55" s="116"/>
      <c r="NP55" s="116"/>
      <c r="NQ55" s="116"/>
      <c r="NR55" s="117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115"/>
      <c r="NE56" s="116"/>
      <c r="NF56" s="116"/>
      <c r="NG56" s="116"/>
      <c r="NH56" s="116"/>
      <c r="NI56" s="116"/>
      <c r="NJ56" s="116"/>
      <c r="NK56" s="116"/>
      <c r="NL56" s="116"/>
      <c r="NM56" s="116"/>
      <c r="NN56" s="116"/>
      <c r="NO56" s="116"/>
      <c r="NP56" s="116"/>
      <c r="NQ56" s="116"/>
      <c r="NR56" s="117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115"/>
      <c r="NE57" s="116"/>
      <c r="NF57" s="116"/>
      <c r="NG57" s="116"/>
      <c r="NH57" s="116"/>
      <c r="NI57" s="116"/>
      <c r="NJ57" s="116"/>
      <c r="NK57" s="116"/>
      <c r="NL57" s="116"/>
      <c r="NM57" s="116"/>
      <c r="NN57" s="116"/>
      <c r="NO57" s="116"/>
      <c r="NP57" s="116"/>
      <c r="NQ57" s="116"/>
      <c r="NR57" s="117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115"/>
      <c r="NE58" s="116"/>
      <c r="NF58" s="116"/>
      <c r="NG58" s="116"/>
      <c r="NH58" s="116"/>
      <c r="NI58" s="116"/>
      <c r="NJ58" s="116"/>
      <c r="NK58" s="116"/>
      <c r="NL58" s="116"/>
      <c r="NM58" s="116"/>
      <c r="NN58" s="116"/>
      <c r="NO58" s="116"/>
      <c r="NP58" s="116"/>
      <c r="NQ58" s="116"/>
      <c r="NR58" s="117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115"/>
      <c r="NE59" s="116"/>
      <c r="NF59" s="116"/>
      <c r="NG59" s="116"/>
      <c r="NH59" s="116"/>
      <c r="NI59" s="116"/>
      <c r="NJ59" s="116"/>
      <c r="NK59" s="116"/>
      <c r="NL59" s="116"/>
      <c r="NM59" s="116"/>
      <c r="NN59" s="116"/>
      <c r="NO59" s="116"/>
      <c r="NP59" s="116"/>
      <c r="NQ59" s="116"/>
      <c r="NR59" s="117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115"/>
      <c r="NE60" s="116"/>
      <c r="NF60" s="116"/>
      <c r="NG60" s="116"/>
      <c r="NH60" s="116"/>
      <c r="NI60" s="116"/>
      <c r="NJ60" s="116"/>
      <c r="NK60" s="116"/>
      <c r="NL60" s="116"/>
      <c r="NM60" s="116"/>
      <c r="NN60" s="116"/>
      <c r="NO60" s="116"/>
      <c r="NP60" s="116"/>
      <c r="NQ60" s="116"/>
      <c r="NR60" s="117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115"/>
      <c r="NE61" s="116"/>
      <c r="NF61" s="116"/>
      <c r="NG61" s="116"/>
      <c r="NH61" s="116"/>
      <c r="NI61" s="116"/>
      <c r="NJ61" s="116"/>
      <c r="NK61" s="116"/>
      <c r="NL61" s="116"/>
      <c r="NM61" s="116"/>
      <c r="NN61" s="116"/>
      <c r="NO61" s="116"/>
      <c r="NP61" s="116"/>
      <c r="NQ61" s="116"/>
      <c r="NR61" s="117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115"/>
      <c r="NE62" s="116"/>
      <c r="NF62" s="116"/>
      <c r="NG62" s="116"/>
      <c r="NH62" s="116"/>
      <c r="NI62" s="116"/>
      <c r="NJ62" s="116"/>
      <c r="NK62" s="116"/>
      <c r="NL62" s="116"/>
      <c r="NM62" s="116"/>
      <c r="NN62" s="116"/>
      <c r="NO62" s="116"/>
      <c r="NP62" s="116"/>
      <c r="NQ62" s="116"/>
      <c r="NR62" s="117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115"/>
      <c r="NE63" s="116"/>
      <c r="NF63" s="116"/>
      <c r="NG63" s="116"/>
      <c r="NH63" s="116"/>
      <c r="NI63" s="116"/>
      <c r="NJ63" s="116"/>
      <c r="NK63" s="116"/>
      <c r="NL63" s="116"/>
      <c r="NM63" s="116"/>
      <c r="NN63" s="116"/>
      <c r="NO63" s="116"/>
      <c r="NP63" s="116"/>
      <c r="NQ63" s="116"/>
      <c r="NR63" s="117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118"/>
      <c r="NE64" s="119"/>
      <c r="NF64" s="119"/>
      <c r="NG64" s="119"/>
      <c r="NH64" s="119"/>
      <c r="NI64" s="119"/>
      <c r="NJ64" s="119"/>
      <c r="NK64" s="119"/>
      <c r="NL64" s="119"/>
      <c r="NM64" s="119"/>
      <c r="NN64" s="119"/>
      <c r="NO64" s="119"/>
      <c r="NP64" s="119"/>
      <c r="NQ64" s="119"/>
      <c r="NR64" s="120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130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137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10000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71.099999999999994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50.4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40.799999999999997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478.3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218.9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198.4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166.3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161.6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1D04qhYApELvdGbyzAJgckwzcjx5prqj6fEumVZCyoYddfghpgtksdQ8CttVBappP6jOQ87btznRP3onF1hX8w==" saltValue="lKkKfQRNMz03n/iFi6Goy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9" t="s">
        <v>67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51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46" t="s">
        <v>72</v>
      </c>
      <c r="Z4" s="147"/>
      <c r="AA4" s="147"/>
      <c r="AB4" s="147"/>
      <c r="AC4" s="147"/>
      <c r="AD4" s="147"/>
      <c r="AE4" s="147"/>
      <c r="AF4" s="147"/>
      <c r="AG4" s="147"/>
      <c r="AH4" s="147"/>
      <c r="AI4" s="148"/>
      <c r="AJ4" s="153" t="s">
        <v>73</v>
      </c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4" t="s">
        <v>74</v>
      </c>
      <c r="AV4" s="153"/>
      <c r="AW4" s="153"/>
      <c r="AX4" s="153"/>
      <c r="AY4" s="153"/>
      <c r="AZ4" s="153"/>
      <c r="BA4" s="153"/>
      <c r="BB4" s="153"/>
      <c r="BC4" s="153"/>
      <c r="BD4" s="153"/>
      <c r="BE4" s="153"/>
      <c r="BF4" s="153" t="s">
        <v>75</v>
      </c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4" t="s">
        <v>76</v>
      </c>
      <c r="BR4" s="153"/>
      <c r="BS4" s="153"/>
      <c r="BT4" s="153"/>
      <c r="BU4" s="153"/>
      <c r="BV4" s="153"/>
      <c r="BW4" s="153"/>
      <c r="BX4" s="153"/>
      <c r="BY4" s="153"/>
      <c r="BZ4" s="153"/>
      <c r="CA4" s="153"/>
      <c r="CB4" s="153" t="s">
        <v>77</v>
      </c>
      <c r="CC4" s="153"/>
      <c r="CD4" s="153"/>
      <c r="CE4" s="153"/>
      <c r="CF4" s="153"/>
      <c r="CG4" s="153"/>
      <c r="CH4" s="153"/>
      <c r="CI4" s="153"/>
      <c r="CJ4" s="153"/>
      <c r="CK4" s="153"/>
      <c r="CL4" s="153"/>
      <c r="CM4" s="155" t="s">
        <v>78</v>
      </c>
      <c r="CN4" s="155" t="s">
        <v>79</v>
      </c>
      <c r="CO4" s="146" t="s">
        <v>80</v>
      </c>
      <c r="CP4" s="147"/>
      <c r="CQ4" s="147"/>
      <c r="CR4" s="147"/>
      <c r="CS4" s="147"/>
      <c r="CT4" s="147"/>
      <c r="CU4" s="147"/>
      <c r="CV4" s="147"/>
      <c r="CW4" s="147"/>
      <c r="CX4" s="147"/>
      <c r="CY4" s="148"/>
      <c r="CZ4" s="153" t="s">
        <v>81</v>
      </c>
      <c r="DA4" s="153"/>
      <c r="DB4" s="153"/>
      <c r="DC4" s="153"/>
      <c r="DD4" s="153"/>
      <c r="DE4" s="153"/>
      <c r="DF4" s="153"/>
      <c r="DG4" s="153"/>
      <c r="DH4" s="153"/>
      <c r="DI4" s="153"/>
      <c r="DJ4" s="153"/>
      <c r="DK4" s="146" t="s">
        <v>82</v>
      </c>
      <c r="DL4" s="147"/>
      <c r="DM4" s="147"/>
      <c r="DN4" s="147"/>
      <c r="DO4" s="147"/>
      <c r="DP4" s="147"/>
      <c r="DQ4" s="147"/>
      <c r="DR4" s="147"/>
      <c r="DS4" s="147"/>
      <c r="DT4" s="147"/>
      <c r="DU4" s="148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6"/>
      <c r="CN5" s="156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222143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静岡県藤枝市</v>
      </c>
      <c r="I6" s="61" t="str">
        <f t="shared" si="1"/>
        <v>藤枝市営駅前駐車場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Ａ１Ｂ２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都市計画駐車場</v>
      </c>
      <c r="Q6" s="63" t="str">
        <f t="shared" si="1"/>
        <v>立体式</v>
      </c>
      <c r="R6" s="64">
        <f t="shared" si="1"/>
        <v>39</v>
      </c>
      <c r="S6" s="63" t="str">
        <f t="shared" si="1"/>
        <v>公共施設</v>
      </c>
      <c r="T6" s="63" t="str">
        <f t="shared" si="1"/>
        <v>無</v>
      </c>
      <c r="U6" s="64">
        <f t="shared" si="1"/>
        <v>3661</v>
      </c>
      <c r="V6" s="64">
        <f t="shared" si="1"/>
        <v>114</v>
      </c>
      <c r="W6" s="64">
        <f t="shared" si="1"/>
        <v>100</v>
      </c>
      <c r="X6" s="63" t="str">
        <f t="shared" si="1"/>
        <v>導入なし</v>
      </c>
      <c r="Y6" s="65">
        <f>IF(Y8="-",NA(),Y8)</f>
        <v>104.8</v>
      </c>
      <c r="Z6" s="65">
        <f t="shared" ref="Z6:AH6" si="2">IF(Z8="-",NA(),Z8)</f>
        <v>109.4</v>
      </c>
      <c r="AA6" s="65">
        <f t="shared" si="2"/>
        <v>125</v>
      </c>
      <c r="AB6" s="65">
        <f t="shared" si="2"/>
        <v>184</v>
      </c>
      <c r="AC6" s="65">
        <f t="shared" si="2"/>
        <v>296</v>
      </c>
      <c r="AD6" s="65">
        <f t="shared" si="2"/>
        <v>522.6</v>
      </c>
      <c r="AE6" s="65">
        <f t="shared" si="2"/>
        <v>167.5</v>
      </c>
      <c r="AF6" s="65">
        <f t="shared" si="2"/>
        <v>161.30000000000001</v>
      </c>
      <c r="AG6" s="65">
        <f t="shared" si="2"/>
        <v>184.6</v>
      </c>
      <c r="AH6" s="65">
        <f t="shared" si="2"/>
        <v>208.2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12.9</v>
      </c>
      <c r="AP6" s="65">
        <f t="shared" si="3"/>
        <v>12.3</v>
      </c>
      <c r="AQ6" s="65">
        <f t="shared" si="3"/>
        <v>14.6</v>
      </c>
      <c r="AR6" s="65">
        <f t="shared" si="3"/>
        <v>14.1</v>
      </c>
      <c r="AS6" s="65">
        <f t="shared" si="3"/>
        <v>11.9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171</v>
      </c>
      <c r="BA6" s="66">
        <f t="shared" si="4"/>
        <v>125</v>
      </c>
      <c r="BB6" s="66">
        <f t="shared" si="4"/>
        <v>211</v>
      </c>
      <c r="BC6" s="66">
        <f t="shared" si="4"/>
        <v>118</v>
      </c>
      <c r="BD6" s="66">
        <f t="shared" si="4"/>
        <v>104</v>
      </c>
      <c r="BE6" s="64" t="str">
        <f>IF(BE8="-","",IF(BE8="-","【-】","【"&amp;SUBSTITUTE(TEXT(BE8,"#,##0"),"-","△")&amp;"】"))</f>
        <v>【140】</v>
      </c>
      <c r="BF6" s="65">
        <f>IF(BF8="-",NA(),BF8)</f>
        <v>66.3</v>
      </c>
      <c r="BG6" s="65">
        <f t="shared" ref="BG6:BO6" si="5">IF(BG8="-",NA(),BG8)</f>
        <v>58.9</v>
      </c>
      <c r="BH6" s="65">
        <f t="shared" si="5"/>
        <v>60.7</v>
      </c>
      <c r="BI6" s="65">
        <f t="shared" si="5"/>
        <v>84.1</v>
      </c>
      <c r="BJ6" s="65">
        <f t="shared" si="5"/>
        <v>66</v>
      </c>
      <c r="BK6" s="65">
        <f t="shared" si="5"/>
        <v>35.799999999999997</v>
      </c>
      <c r="BL6" s="65">
        <f t="shared" si="5"/>
        <v>37</v>
      </c>
      <c r="BM6" s="65">
        <f t="shared" si="5"/>
        <v>40.200000000000003</v>
      </c>
      <c r="BN6" s="65">
        <f t="shared" si="5"/>
        <v>43.1</v>
      </c>
      <c r="BO6" s="65">
        <f t="shared" si="5"/>
        <v>42.8</v>
      </c>
      <c r="BP6" s="62" t="str">
        <f>IF(BP8="-","",IF(BP8="-","【-】","【"&amp;SUBSTITUTE(TEXT(BP8,"#,##0.0"),"-","△")&amp;"】"))</f>
        <v>【45.2】</v>
      </c>
      <c r="BQ6" s="66">
        <f>IF(BQ8="-",NA(),BQ8)</f>
        <v>18372</v>
      </c>
      <c r="BR6" s="66">
        <f t="shared" ref="BR6:BZ6" si="6">IF(BR8="-",NA(),BR8)</f>
        <v>15287</v>
      </c>
      <c r="BS6" s="66">
        <f t="shared" si="6"/>
        <v>15030</v>
      </c>
      <c r="BT6" s="66">
        <f t="shared" si="6"/>
        <v>11560</v>
      </c>
      <c r="BU6" s="66">
        <f t="shared" si="6"/>
        <v>16361</v>
      </c>
      <c r="BV6" s="66">
        <f t="shared" si="6"/>
        <v>22849</v>
      </c>
      <c r="BW6" s="66">
        <f t="shared" si="6"/>
        <v>22692</v>
      </c>
      <c r="BX6" s="66">
        <f t="shared" si="6"/>
        <v>20190</v>
      </c>
      <c r="BY6" s="66">
        <f t="shared" si="6"/>
        <v>23532</v>
      </c>
      <c r="BZ6" s="66">
        <f t="shared" si="6"/>
        <v>24251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137</v>
      </c>
      <c r="CN6" s="64">
        <f t="shared" si="7"/>
        <v>10000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71.099999999999994</v>
      </c>
      <c r="DA6" s="65">
        <f t="shared" ref="DA6:DI6" si="8">IF(DA8="-",NA(),DA8)</f>
        <v>50.4</v>
      </c>
      <c r="DB6" s="65">
        <f t="shared" si="8"/>
        <v>40.799999999999997</v>
      </c>
      <c r="DC6" s="65">
        <f t="shared" si="8"/>
        <v>0</v>
      </c>
      <c r="DD6" s="65">
        <f t="shared" si="8"/>
        <v>0</v>
      </c>
      <c r="DE6" s="65">
        <f t="shared" si="8"/>
        <v>478.3</v>
      </c>
      <c r="DF6" s="65">
        <f t="shared" si="8"/>
        <v>218.9</v>
      </c>
      <c r="DG6" s="65">
        <f t="shared" si="8"/>
        <v>198.4</v>
      </c>
      <c r="DH6" s="65">
        <f t="shared" si="8"/>
        <v>166.3</v>
      </c>
      <c r="DI6" s="65">
        <f t="shared" si="8"/>
        <v>161.6</v>
      </c>
      <c r="DJ6" s="62" t="str">
        <f>IF(DJ8="-","",IF(DJ8="-","【-】","【"&amp;SUBSTITUTE(TEXT(DJ8,"#,##0.0"),"-","△")&amp;"】"))</f>
        <v>【122.6】</v>
      </c>
      <c r="DK6" s="65">
        <f>IF(DK8="-",NA(),DK8)</f>
        <v>170.2</v>
      </c>
      <c r="DL6" s="65">
        <f t="shared" ref="DL6:DT6" si="9">IF(DL8="-",NA(),DL8)</f>
        <v>178.1</v>
      </c>
      <c r="DM6" s="65">
        <f t="shared" si="9"/>
        <v>173.7</v>
      </c>
      <c r="DN6" s="65">
        <f t="shared" si="9"/>
        <v>186</v>
      </c>
      <c r="DO6" s="65">
        <f t="shared" si="9"/>
        <v>186</v>
      </c>
      <c r="DP6" s="65">
        <f t="shared" si="9"/>
        <v>139.4</v>
      </c>
      <c r="DQ6" s="65">
        <f t="shared" si="9"/>
        <v>142.6</v>
      </c>
      <c r="DR6" s="65">
        <f t="shared" si="9"/>
        <v>138.5</v>
      </c>
      <c r="DS6" s="65">
        <f t="shared" si="9"/>
        <v>139.1</v>
      </c>
      <c r="DT6" s="65">
        <f t="shared" si="9"/>
        <v>137.1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222143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静岡県　藤枝市</v>
      </c>
      <c r="I7" s="61" t="str">
        <f t="shared" si="10"/>
        <v>藤枝市営駅前駐車場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Ａ１Ｂ２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都市計画駐車場</v>
      </c>
      <c r="Q7" s="63" t="str">
        <f t="shared" si="10"/>
        <v>立体式</v>
      </c>
      <c r="R7" s="64">
        <f t="shared" si="10"/>
        <v>39</v>
      </c>
      <c r="S7" s="63" t="str">
        <f t="shared" si="10"/>
        <v>公共施設</v>
      </c>
      <c r="T7" s="63" t="str">
        <f t="shared" si="10"/>
        <v>無</v>
      </c>
      <c r="U7" s="64">
        <f t="shared" si="10"/>
        <v>3661</v>
      </c>
      <c r="V7" s="64">
        <f t="shared" si="10"/>
        <v>114</v>
      </c>
      <c r="W7" s="64">
        <f t="shared" si="10"/>
        <v>100</v>
      </c>
      <c r="X7" s="63" t="str">
        <f t="shared" si="10"/>
        <v>導入なし</v>
      </c>
      <c r="Y7" s="65">
        <f>Y8</f>
        <v>104.8</v>
      </c>
      <c r="Z7" s="65">
        <f t="shared" ref="Z7:AH7" si="11">Z8</f>
        <v>109.4</v>
      </c>
      <c r="AA7" s="65">
        <f t="shared" si="11"/>
        <v>125</v>
      </c>
      <c r="AB7" s="65">
        <f t="shared" si="11"/>
        <v>184</v>
      </c>
      <c r="AC7" s="65">
        <f t="shared" si="11"/>
        <v>296</v>
      </c>
      <c r="AD7" s="65">
        <f t="shared" si="11"/>
        <v>522.6</v>
      </c>
      <c r="AE7" s="65">
        <f t="shared" si="11"/>
        <v>167.5</v>
      </c>
      <c r="AF7" s="65">
        <f t="shared" si="11"/>
        <v>161.30000000000001</v>
      </c>
      <c r="AG7" s="65">
        <f t="shared" si="11"/>
        <v>184.6</v>
      </c>
      <c r="AH7" s="65">
        <f t="shared" si="11"/>
        <v>208.2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12.9</v>
      </c>
      <c r="AP7" s="65">
        <f t="shared" si="12"/>
        <v>12.3</v>
      </c>
      <c r="AQ7" s="65">
        <f t="shared" si="12"/>
        <v>14.6</v>
      </c>
      <c r="AR7" s="65">
        <f t="shared" si="12"/>
        <v>14.1</v>
      </c>
      <c r="AS7" s="65">
        <f t="shared" si="12"/>
        <v>11.9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171</v>
      </c>
      <c r="BA7" s="66">
        <f t="shared" si="13"/>
        <v>125</v>
      </c>
      <c r="BB7" s="66">
        <f t="shared" si="13"/>
        <v>211</v>
      </c>
      <c r="BC7" s="66">
        <f t="shared" si="13"/>
        <v>118</v>
      </c>
      <c r="BD7" s="66">
        <f t="shared" si="13"/>
        <v>104</v>
      </c>
      <c r="BE7" s="64"/>
      <c r="BF7" s="65">
        <f>BF8</f>
        <v>66.3</v>
      </c>
      <c r="BG7" s="65">
        <f t="shared" ref="BG7:BO7" si="14">BG8</f>
        <v>58.9</v>
      </c>
      <c r="BH7" s="65">
        <f t="shared" si="14"/>
        <v>60.7</v>
      </c>
      <c r="BI7" s="65">
        <f t="shared" si="14"/>
        <v>84.1</v>
      </c>
      <c r="BJ7" s="65">
        <f t="shared" si="14"/>
        <v>66</v>
      </c>
      <c r="BK7" s="65">
        <f t="shared" si="14"/>
        <v>35.799999999999997</v>
      </c>
      <c r="BL7" s="65">
        <f t="shared" si="14"/>
        <v>37</v>
      </c>
      <c r="BM7" s="65">
        <f t="shared" si="14"/>
        <v>40.200000000000003</v>
      </c>
      <c r="BN7" s="65">
        <f t="shared" si="14"/>
        <v>43.1</v>
      </c>
      <c r="BO7" s="65">
        <f t="shared" si="14"/>
        <v>42.8</v>
      </c>
      <c r="BP7" s="62"/>
      <c r="BQ7" s="66">
        <f>BQ8</f>
        <v>18372</v>
      </c>
      <c r="BR7" s="66">
        <f t="shared" ref="BR7:BZ7" si="15">BR8</f>
        <v>15287</v>
      </c>
      <c r="BS7" s="66">
        <f t="shared" si="15"/>
        <v>15030</v>
      </c>
      <c r="BT7" s="66">
        <f t="shared" si="15"/>
        <v>11560</v>
      </c>
      <c r="BU7" s="66">
        <f t="shared" si="15"/>
        <v>16361</v>
      </c>
      <c r="BV7" s="66">
        <f t="shared" si="15"/>
        <v>22849</v>
      </c>
      <c r="BW7" s="66">
        <f t="shared" si="15"/>
        <v>22692</v>
      </c>
      <c r="BX7" s="66">
        <f t="shared" si="15"/>
        <v>20190</v>
      </c>
      <c r="BY7" s="66">
        <f t="shared" si="15"/>
        <v>23532</v>
      </c>
      <c r="BZ7" s="66">
        <f t="shared" si="15"/>
        <v>24251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137</v>
      </c>
      <c r="CN7" s="64">
        <f>CN8</f>
        <v>10000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71.099999999999994</v>
      </c>
      <c r="DA7" s="65">
        <f t="shared" ref="DA7:DI7" si="16">DA8</f>
        <v>50.4</v>
      </c>
      <c r="DB7" s="65">
        <f t="shared" si="16"/>
        <v>40.799999999999997</v>
      </c>
      <c r="DC7" s="65">
        <f t="shared" si="16"/>
        <v>0</v>
      </c>
      <c r="DD7" s="65">
        <f t="shared" si="16"/>
        <v>0</v>
      </c>
      <c r="DE7" s="65">
        <f t="shared" si="16"/>
        <v>478.3</v>
      </c>
      <c r="DF7" s="65">
        <f t="shared" si="16"/>
        <v>218.9</v>
      </c>
      <c r="DG7" s="65">
        <f t="shared" si="16"/>
        <v>198.4</v>
      </c>
      <c r="DH7" s="65">
        <f t="shared" si="16"/>
        <v>166.3</v>
      </c>
      <c r="DI7" s="65">
        <f t="shared" si="16"/>
        <v>161.6</v>
      </c>
      <c r="DJ7" s="62"/>
      <c r="DK7" s="65">
        <f>DK8</f>
        <v>170.2</v>
      </c>
      <c r="DL7" s="65">
        <f t="shared" ref="DL7:DT7" si="17">DL8</f>
        <v>178.1</v>
      </c>
      <c r="DM7" s="65">
        <f t="shared" si="17"/>
        <v>173.7</v>
      </c>
      <c r="DN7" s="65">
        <f t="shared" si="17"/>
        <v>186</v>
      </c>
      <c r="DO7" s="65">
        <f t="shared" si="17"/>
        <v>186</v>
      </c>
      <c r="DP7" s="65">
        <f t="shared" si="17"/>
        <v>139.4</v>
      </c>
      <c r="DQ7" s="65">
        <f t="shared" si="17"/>
        <v>142.6</v>
      </c>
      <c r="DR7" s="65">
        <f t="shared" si="17"/>
        <v>138.5</v>
      </c>
      <c r="DS7" s="65">
        <f t="shared" si="17"/>
        <v>139.1</v>
      </c>
      <c r="DT7" s="65">
        <f t="shared" si="17"/>
        <v>137.1</v>
      </c>
      <c r="DU7" s="62"/>
    </row>
    <row r="8" spans="1:125" s="67" customFormat="1">
      <c r="A8" s="50"/>
      <c r="B8" s="68">
        <v>2016</v>
      </c>
      <c r="C8" s="68">
        <v>222143</v>
      </c>
      <c r="D8" s="68">
        <v>47</v>
      </c>
      <c r="E8" s="68">
        <v>14</v>
      </c>
      <c r="F8" s="68">
        <v>0</v>
      </c>
      <c r="G8" s="68">
        <v>1</v>
      </c>
      <c r="H8" s="68" t="s">
        <v>113</v>
      </c>
      <c r="I8" s="68" t="s">
        <v>114</v>
      </c>
      <c r="J8" s="68" t="s">
        <v>115</v>
      </c>
      <c r="K8" s="68" t="s">
        <v>116</v>
      </c>
      <c r="L8" s="68" t="s">
        <v>117</v>
      </c>
      <c r="M8" s="68" t="s">
        <v>118</v>
      </c>
      <c r="N8" s="68"/>
      <c r="O8" s="69" t="s">
        <v>119</v>
      </c>
      <c r="P8" s="70" t="s">
        <v>120</v>
      </c>
      <c r="Q8" s="70" t="s">
        <v>121</v>
      </c>
      <c r="R8" s="71">
        <v>39</v>
      </c>
      <c r="S8" s="70" t="s">
        <v>122</v>
      </c>
      <c r="T8" s="70" t="s">
        <v>123</v>
      </c>
      <c r="U8" s="71">
        <v>3661</v>
      </c>
      <c r="V8" s="71">
        <v>114</v>
      </c>
      <c r="W8" s="71">
        <v>100</v>
      </c>
      <c r="X8" s="70" t="s">
        <v>124</v>
      </c>
      <c r="Y8" s="72">
        <v>104.8</v>
      </c>
      <c r="Z8" s="72">
        <v>109.4</v>
      </c>
      <c r="AA8" s="72">
        <v>125</v>
      </c>
      <c r="AB8" s="72">
        <v>184</v>
      </c>
      <c r="AC8" s="72">
        <v>296</v>
      </c>
      <c r="AD8" s="72">
        <v>522.6</v>
      </c>
      <c r="AE8" s="72">
        <v>167.5</v>
      </c>
      <c r="AF8" s="72">
        <v>161.30000000000001</v>
      </c>
      <c r="AG8" s="72">
        <v>184.6</v>
      </c>
      <c r="AH8" s="72">
        <v>208.2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12.9</v>
      </c>
      <c r="AP8" s="72">
        <v>12.3</v>
      </c>
      <c r="AQ8" s="72">
        <v>14.6</v>
      </c>
      <c r="AR8" s="72">
        <v>14.1</v>
      </c>
      <c r="AS8" s="72">
        <v>11.9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171</v>
      </c>
      <c r="BA8" s="73">
        <v>125</v>
      </c>
      <c r="BB8" s="73">
        <v>211</v>
      </c>
      <c r="BC8" s="73">
        <v>118</v>
      </c>
      <c r="BD8" s="73">
        <v>104</v>
      </c>
      <c r="BE8" s="73">
        <v>140</v>
      </c>
      <c r="BF8" s="72">
        <v>66.3</v>
      </c>
      <c r="BG8" s="72">
        <v>58.9</v>
      </c>
      <c r="BH8" s="72">
        <v>60.7</v>
      </c>
      <c r="BI8" s="72">
        <v>84.1</v>
      </c>
      <c r="BJ8" s="72">
        <v>66</v>
      </c>
      <c r="BK8" s="72">
        <v>35.799999999999997</v>
      </c>
      <c r="BL8" s="72">
        <v>37</v>
      </c>
      <c r="BM8" s="72">
        <v>40.200000000000003</v>
      </c>
      <c r="BN8" s="72">
        <v>43.1</v>
      </c>
      <c r="BO8" s="72">
        <v>42.8</v>
      </c>
      <c r="BP8" s="69">
        <v>45.2</v>
      </c>
      <c r="BQ8" s="73">
        <v>18372</v>
      </c>
      <c r="BR8" s="73">
        <v>15287</v>
      </c>
      <c r="BS8" s="73">
        <v>15030</v>
      </c>
      <c r="BT8" s="74">
        <v>11560</v>
      </c>
      <c r="BU8" s="74">
        <v>16361</v>
      </c>
      <c r="BV8" s="73">
        <v>22849</v>
      </c>
      <c r="BW8" s="73">
        <v>22692</v>
      </c>
      <c r="BX8" s="73">
        <v>20190</v>
      </c>
      <c r="BY8" s="73">
        <v>23532</v>
      </c>
      <c r="BZ8" s="73">
        <v>24251</v>
      </c>
      <c r="CA8" s="71">
        <v>19129</v>
      </c>
      <c r="CB8" s="72" t="s">
        <v>117</v>
      </c>
      <c r="CC8" s="72" t="s">
        <v>117</v>
      </c>
      <c r="CD8" s="72" t="s">
        <v>117</v>
      </c>
      <c r="CE8" s="72" t="s">
        <v>117</v>
      </c>
      <c r="CF8" s="72" t="s">
        <v>117</v>
      </c>
      <c r="CG8" s="72" t="s">
        <v>117</v>
      </c>
      <c r="CH8" s="72" t="s">
        <v>117</v>
      </c>
      <c r="CI8" s="72" t="s">
        <v>117</v>
      </c>
      <c r="CJ8" s="72" t="s">
        <v>117</v>
      </c>
      <c r="CK8" s="72" t="s">
        <v>117</v>
      </c>
      <c r="CL8" s="69" t="s">
        <v>117</v>
      </c>
      <c r="CM8" s="71">
        <v>137</v>
      </c>
      <c r="CN8" s="71">
        <v>10000</v>
      </c>
      <c r="CO8" s="72" t="s">
        <v>117</v>
      </c>
      <c r="CP8" s="72" t="s">
        <v>117</v>
      </c>
      <c r="CQ8" s="72" t="s">
        <v>117</v>
      </c>
      <c r="CR8" s="72" t="s">
        <v>117</v>
      </c>
      <c r="CS8" s="72" t="s">
        <v>117</v>
      </c>
      <c r="CT8" s="72" t="s">
        <v>117</v>
      </c>
      <c r="CU8" s="72" t="s">
        <v>117</v>
      </c>
      <c r="CV8" s="72" t="s">
        <v>117</v>
      </c>
      <c r="CW8" s="72" t="s">
        <v>117</v>
      </c>
      <c r="CX8" s="72" t="s">
        <v>117</v>
      </c>
      <c r="CY8" s="69" t="s">
        <v>117</v>
      </c>
      <c r="CZ8" s="72">
        <v>71.099999999999994</v>
      </c>
      <c r="DA8" s="72">
        <v>50.4</v>
      </c>
      <c r="DB8" s="72">
        <v>40.799999999999997</v>
      </c>
      <c r="DC8" s="72">
        <v>0</v>
      </c>
      <c r="DD8" s="72">
        <v>0</v>
      </c>
      <c r="DE8" s="72">
        <v>478.3</v>
      </c>
      <c r="DF8" s="72">
        <v>218.9</v>
      </c>
      <c r="DG8" s="72">
        <v>198.4</v>
      </c>
      <c r="DH8" s="72">
        <v>166.3</v>
      </c>
      <c r="DI8" s="72">
        <v>161.6</v>
      </c>
      <c r="DJ8" s="69">
        <v>122.6</v>
      </c>
      <c r="DK8" s="72">
        <v>170.2</v>
      </c>
      <c r="DL8" s="72">
        <v>178.1</v>
      </c>
      <c r="DM8" s="72">
        <v>173.7</v>
      </c>
      <c r="DN8" s="72">
        <v>186</v>
      </c>
      <c r="DO8" s="72">
        <v>186</v>
      </c>
      <c r="DP8" s="72">
        <v>139.4</v>
      </c>
      <c r="DQ8" s="72">
        <v>142.6</v>
      </c>
      <c r="DR8" s="72">
        <v>138.5</v>
      </c>
      <c r="DS8" s="72">
        <v>139.1</v>
      </c>
      <c r="DT8" s="72">
        <v>137.1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125</v>
      </c>
      <c r="C10" s="79" t="s">
        <v>126</v>
      </c>
      <c r="D10" s="79" t="s">
        <v>127</v>
      </c>
      <c r="E10" s="79" t="s">
        <v>128</v>
      </c>
      <c r="F10" s="79" t="s">
        <v>129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2018-03-27T08:37:42Z</cp:lastPrinted>
  <dcterms:created xsi:type="dcterms:W3CDTF">2018-02-09T01:48:04Z</dcterms:created>
  <dcterms:modified xsi:type="dcterms:W3CDTF">2018-03-28T05:24:16Z</dcterms:modified>
  <cp:category/>
</cp:coreProperties>
</file>