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経理課下水道経理担当（経営担当）\01下水道経理担当\05決算統計・経営比較分析表\経営比較分析表\H28\"/>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AL8" i="4" s="1"/>
  <c r="R6" i="5"/>
  <c r="AD10" i="4" s="1"/>
  <c r="Q6" i="5"/>
  <c r="W10" i="4" s="1"/>
  <c r="P6" i="5"/>
  <c r="O6" i="5"/>
  <c r="N6" i="5"/>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10" i="4"/>
  <c r="AT8" i="4"/>
  <c r="W8" i="4"/>
  <c r="P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<sst xmlns="http://schemas.openxmlformats.org/spreadsheetml/2006/main" count="235" uniqueCount="123">
  <si>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</si>
  <si>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</si>
  <si>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</si>
  <si>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</si>
  <si>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</si>
  <si>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</si>
  <si>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</si>
  <si>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</si>
  <si>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</si>
  <si>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</si>
  <si>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</si>
  <si>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</si>
  <si>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</si>
  <si>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</si>
  <si>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</si>
  <si>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</si>
  <si>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</si>
  <si>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</si>
  <si>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</si>
  <si>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</si>
  <si>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</si>
  <si>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</si>
  <si>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</si>
  <si>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</si>
  <si>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</si>
  <si>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</si>
  <si>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</si>
  <si>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</si>
  <si>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</si>
  <si>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</si>
  <si>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</si>
  <si>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</si>
  <si>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</si>
  <si>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</si>
  <si>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</si>
  <si>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</si>
  <si>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</si>
  <si>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</si>
  <si>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</si>
  <si>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</si>
  <si>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</si>
  <si>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</si>
  <si>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</si>
  <si>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</si>
  <si>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</si>
  <si>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</si>
  <si>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</si>
  <si>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</si>
  <si>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</si>
  <si>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</si>
  <si>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</si>
  <si>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</si>
  <si>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</si>
  <si>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</si>
  <si>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</si>
  <si>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</si>
  <si>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</si>
  <si>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</si>
  <si>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</si>
  <si>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</si>
  <si>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</si>
  <si>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</si>
  <si>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</si>
  <si>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</si>
  <si>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</si>
  <si>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</si>
  <si>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</si>
  <si>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</si>
  <si>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</si>
  <si>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</si>
  <si>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</si>
  <si>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</si>
  <si>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</si>
  <si>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</si>
  <si>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</si>
  <si>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</si>
  <si>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</si>
  <si>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</si>
  <si>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</si>
  <si>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</si>
  <si>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</si>
  <si>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</si>
  <si>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</si>
  <si>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</si>
  <si>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</si>
  <si>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</si>
  <si>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</si>
  <si>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</si>
  <si>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</si>
  <si>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</si>
  <si>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</si>
  <si>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</si>
  <si>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</si>
  <si>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</si>
  <si>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</si>
  <si>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</si>
  <si>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</si>
  <si>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</si>
  <si>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</si>
  <si>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</si>
  <si>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</si>
  <si>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</si>
  <si>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</si>
  <si>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</si>
  <si>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</si>
  <si>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</si>
  <si>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</si>
  <si>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</si>
  <si>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富士市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</si>
  <si>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</si>
  <si>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</si>
  <si>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</si>
  <si>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</si>
  <si>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</si>
  <si>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</si>
  <si>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</si>
  <si>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</si>
  <si>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</si>
  <si>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</si>
  <si>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状況について、類似団体と比較すると、平成27年度の経常収支比率及び経費回収率など「経営の効率性」に関する指標は平均値を上回っている一方で、「施設の効率性」に関する指標である水洗化率は平均値より低く、また「財政状態の健全性」に関する指標である企業債残高対事業規模比率は平均値より高くなっています。
　これらの要因は、昭和40年の供用開始以降、管路整備拡大を行なっているものの全体計画区域に対する面積整備率が60％台であること、処理区域内人口密度の高い区域から低い区域へ整備対象が移ってきていることによるものです。
　今後、水需要の減少等使用料収入の伸びは期待できないことから経営環境は厳しさが続くものと予測されます。計画的かつ効率的に管路整備を行っていくとともに、効果的な資産の維持管理を実施することで、更なる経営指標の改善を図っていきます。
</t>
    <rPh sb="1" eb="3">
      <t>ケイエイ</t>
    </rPh>
    <rPh sb="3" eb="5">
      <t>ジョウキョウ</t>
    </rPh>
    <rPh sb="10" eb="12">
      <t>ルイジ</t>
    </rPh>
    <rPh sb="21" eb="23">
      <t>ヘイセイ</t>
    </rPh>
    <rPh sb="25" eb="27">
      <t>ネンド</t>
    </rPh>
    <rPh sb="28" eb="30">
      <t>ケイジョウ</t>
    </rPh>
    <rPh sb="30" eb="32">
      <t>シュウシ</t>
    </rPh>
    <rPh sb="33" eb="34">
      <t>リツ</t>
    </rPh>
    <rPh sb="34" eb="35">
      <t>オヨ</t>
    </rPh>
    <rPh sb="94" eb="96">
      <t>ヘイキン</t>
    </rPh>
    <rPh sb="96" eb="97">
      <t>アタイ</t>
    </rPh>
    <rPh sb="141" eb="142">
      <t>タカ</t>
    </rPh>
    <rPh sb="160" eb="162">
      <t>ショウワ</t>
    </rPh>
    <rPh sb="164" eb="165">
      <t>ネン</t>
    </rPh>
    <rPh sb="166" eb="168">
      <t>キョウヨウ</t>
    </rPh>
    <rPh sb="168" eb="170">
      <t>カイシ</t>
    </rPh>
    <rPh sb="170" eb="172">
      <t>イコウ</t>
    </rPh>
    <rPh sb="173" eb="175">
      <t>カンロ</t>
    </rPh>
    <rPh sb="193" eb="195">
      <t>クイキ</t>
    </rPh>
    <rPh sb="199" eb="201">
      <t>メンセキ</t>
    </rPh>
    <rPh sb="201" eb="203">
      <t>セイビ</t>
    </rPh>
    <rPh sb="208" eb="209">
      <t>ダイ</t>
    </rPh>
    <rPh sb="215" eb="217">
      <t>ショリ</t>
    </rPh>
    <rPh sb="217" eb="220">
      <t>クイキナイ</t>
    </rPh>
    <rPh sb="220" eb="222">
      <t>ジンコウ</t>
    </rPh>
    <rPh sb="222" eb="224">
      <t>ミツド</t>
    </rPh>
    <rPh sb="225" eb="226">
      <t>タカ</t>
    </rPh>
    <rPh sb="227" eb="229">
      <t>クイキ</t>
    </rPh>
    <rPh sb="231" eb="232">
      <t>ヒク</t>
    </rPh>
    <rPh sb="233" eb="235">
      <t>クイキ</t>
    </rPh>
    <rPh sb="236" eb="238">
      <t>セイビ</t>
    </rPh>
    <rPh sb="238" eb="240">
      <t>タイショウ</t>
    </rPh>
    <rPh sb="241" eb="242">
      <t>ウツ</t>
    </rPh>
    <rPh sb="260" eb="262">
      <t>コンゴ</t>
    </rPh>
    <rPh sb="263" eb="264">
      <t>ミズ</t>
    </rPh>
    <rPh sb="264" eb="266">
      <t>ジュヨウ</t>
    </rPh>
    <rPh sb="267" eb="269">
      <t>ゲンショウ</t>
    </rPh>
    <rPh sb="269" eb="270">
      <t>トウ</t>
    </rPh>
    <rPh sb="270" eb="273">
      <t>シヨウリョウ</t>
    </rPh>
    <rPh sb="273" eb="275">
      <t>シュウニュウ</t>
    </rPh>
    <rPh sb="276" eb="277">
      <t>ノ</t>
    </rPh>
    <rPh sb="279" eb="281">
      <t>キタイ</t>
    </rPh>
    <rPh sb="289" eb="291">
      <t>ケイエイ</t>
    </rPh>
    <rPh sb="291" eb="293">
      <t>カンキョウ</t>
    </rPh>
    <rPh sb="294" eb="295">
      <t>キビ</t>
    </rPh>
    <rPh sb="298" eb="299">
      <t>ツヅ</t>
    </rPh>
    <rPh sb="303" eb="305">
      <t>ヨソク</t>
    </rPh>
    <rPh sb="310" eb="312">
      <t>ケイカク</t>
    </rPh>
    <rPh sb="312" eb="313">
      <t>テキ</t>
    </rPh>
    <rPh sb="315" eb="317">
      <t>コウリツ</t>
    </rPh>
    <rPh sb="317" eb="318">
      <t>テキ</t>
    </rPh>
    <rPh sb="319" eb="321">
      <t>カンロ</t>
    </rPh>
    <rPh sb="321" eb="323">
      <t>セイビ</t>
    </rPh>
    <rPh sb="324" eb="325">
      <t>オコナ</t>
    </rPh>
    <rPh sb="334" eb="337">
      <t>コウカテキ</t>
    </rPh>
    <rPh sb="338" eb="340">
      <t>シサン</t>
    </rPh>
    <rPh sb="341" eb="343">
      <t>イジ</t>
    </rPh>
    <rPh sb="343" eb="345">
      <t>カンリ</t>
    </rPh>
    <rPh sb="346" eb="348">
      <t>ジッシ</t>
    </rPh>
    <rPh sb="354" eb="355">
      <t>サラ</t>
    </rPh>
    <rPh sb="357" eb="359">
      <t>ケイエイ</t>
    </rPh>
    <rPh sb="362" eb="364">
      <t>カイゼン</t>
    </rPh>
    <rPh sb="365" eb="366">
      <t>ハカ</t>
    </rPh>
    <phoneticPr fontId="5"/>
  </si>
  <si>
    <t>非設置</t>
    <rPh sb="0" eb="1">
      <t>ヒ</t>
    </rPh>
    <rPh sb="1" eb="3">
      <t>セッチ</t>
    </rPh>
    <phoneticPr fontId="4"/>
  </si>
  <si>
    <t>　平成26年4月の使用料改定による使用料収入の増加、平成26年度の会計制度の見直しによる現金収入を伴わない「長期前受金戻入益」の計上及び支払利息等維持管理費の削減により、料金水準の適正化及び経常損益の改善に努めた結果、①経常収支比率は年々改善傾向にありますが、⑥汚水処理原価については、資本費等の増加により平成26年度以降は増加傾向にあります。
　支払能力を示す③流動比率は、平成26年度の会計制度の見直しにより、1年以内に償還予定の企業債元金が流動負債に計上された結果、比率が100％未満となっています。企業債元金の償還は、一般会計繰入金に依存しているため、今後は自主財源である使用料収入の確保及び一般会計繰入金の確実な受入による支払能力の向上が課題です。
　債務残高の状況を示す④企業債残高対事業規模比率は、企業債元金の償還が進んだことによる企業債残高の減少及び使用料改定による使用料収入の増加により年々比率が改善していますが、整備拡大のため企業債を活用し下水道管布設を行っていることから、比率は類似団体の平均値より高くなっています。
　⑦施設利用率については、管路整備の進捗を図り流入水量を確保することで、計画汚水量による計画上の比率（1日平均汚水量÷1日最大汚水量）に近づけていくとともに、⑧水洗化率については、類似団体の平均値より低いため、公共下水道への接続促進により、経営基盤の安定化に努めていきます。</t>
    <rPh sb="1" eb="3">
      <t>ヘイセイ</t>
    </rPh>
    <rPh sb="5" eb="6">
      <t>ネン</t>
    </rPh>
    <rPh sb="7" eb="8">
      <t>ガツ</t>
    </rPh>
    <rPh sb="9" eb="12">
      <t>シヨウリョウ</t>
    </rPh>
    <rPh sb="12" eb="14">
      <t>カイテイ</t>
    </rPh>
    <rPh sb="17" eb="20">
      <t>シヨウリョウ</t>
    </rPh>
    <rPh sb="20" eb="22">
      <t>シュウニュウ</t>
    </rPh>
    <rPh sb="23" eb="24">
      <t>ゾウ</t>
    </rPh>
    <rPh sb="24" eb="25">
      <t>カ</t>
    </rPh>
    <rPh sb="26" eb="28">
      <t>ヘイセイ</t>
    </rPh>
    <rPh sb="30" eb="32">
      <t>ネンド</t>
    </rPh>
    <rPh sb="33" eb="35">
      <t>カイケイ</t>
    </rPh>
    <rPh sb="35" eb="37">
      <t>セイド</t>
    </rPh>
    <rPh sb="38" eb="40">
      <t>ミナオ</t>
    </rPh>
    <rPh sb="44" eb="46">
      <t>ゲンキン</t>
    </rPh>
    <rPh sb="46" eb="48">
      <t>シュウニュウ</t>
    </rPh>
    <rPh sb="49" eb="50">
      <t>トモナ</t>
    </rPh>
    <rPh sb="54" eb="56">
      <t>チョウキ</t>
    </rPh>
    <rPh sb="56" eb="59">
      <t>マエウケキン</t>
    </rPh>
    <rPh sb="59" eb="61">
      <t>モドシイレ</t>
    </rPh>
    <rPh sb="61" eb="62">
      <t>エキ</t>
    </rPh>
    <rPh sb="64" eb="66">
      <t>ケイジョウ</t>
    </rPh>
    <rPh sb="66" eb="67">
      <t>オヨ</t>
    </rPh>
    <rPh sb="68" eb="70">
      <t>シハライ</t>
    </rPh>
    <rPh sb="70" eb="72">
      <t>リソク</t>
    </rPh>
    <rPh sb="72" eb="73">
      <t>トウ</t>
    </rPh>
    <rPh sb="73" eb="75">
      <t>イジ</t>
    </rPh>
    <rPh sb="75" eb="77">
      <t>カンリ</t>
    </rPh>
    <rPh sb="77" eb="78">
      <t>ヒ</t>
    </rPh>
    <rPh sb="79" eb="81">
      <t>サクゲン</t>
    </rPh>
    <rPh sb="93" eb="94">
      <t>オヨ</t>
    </rPh>
    <rPh sb="100" eb="102">
      <t>カイゼン</t>
    </rPh>
    <rPh sb="103" eb="104">
      <t>ツト</t>
    </rPh>
    <rPh sb="106" eb="108">
      <t>ケッカ</t>
    </rPh>
    <rPh sb="110" eb="112">
      <t>ケイジョウ</t>
    </rPh>
    <rPh sb="112" eb="114">
      <t>シュウシ</t>
    </rPh>
    <rPh sb="114" eb="116">
      <t>ヒリツ</t>
    </rPh>
    <rPh sb="117" eb="119">
      <t>ネンネン</t>
    </rPh>
    <rPh sb="119" eb="121">
      <t>カイゼン</t>
    </rPh>
    <rPh sb="121" eb="123">
      <t>ケイコウ</t>
    </rPh>
    <rPh sb="143" eb="145">
      <t>シホン</t>
    </rPh>
    <rPh sb="145" eb="146">
      <t>ヒ</t>
    </rPh>
    <rPh sb="146" eb="147">
      <t>トウ</t>
    </rPh>
    <rPh sb="148" eb="150">
      <t>ゾウカ</t>
    </rPh>
    <rPh sb="153" eb="155">
      <t>ヘイセイ</t>
    </rPh>
    <rPh sb="157" eb="159">
      <t>ネンド</t>
    </rPh>
    <rPh sb="159" eb="161">
      <t>イコウ</t>
    </rPh>
    <rPh sb="162" eb="164">
      <t>ゾウカ</t>
    </rPh>
    <rPh sb="164" eb="166">
      <t>ケイコウ</t>
    </rPh>
    <rPh sb="174" eb="176">
      <t>シハライ</t>
    </rPh>
    <rPh sb="176" eb="178">
      <t>ノウリョク</t>
    </rPh>
    <rPh sb="179" eb="180">
      <t>シメ</t>
    </rPh>
    <rPh sb="182" eb="184">
      <t>リュウドウ</t>
    </rPh>
    <rPh sb="184" eb="186">
      <t>ヒリツ</t>
    </rPh>
    <rPh sb="188" eb="190">
      <t>ヘイセイ</t>
    </rPh>
    <rPh sb="192" eb="194">
      <t>ネンド</t>
    </rPh>
    <rPh sb="195" eb="197">
      <t>カイケイ</t>
    </rPh>
    <rPh sb="197" eb="199">
      <t>セイド</t>
    </rPh>
    <rPh sb="200" eb="202">
      <t>ミナオ</t>
    </rPh>
    <rPh sb="208" eb="209">
      <t>ネン</t>
    </rPh>
    <rPh sb="209" eb="211">
      <t>イナイ</t>
    </rPh>
    <rPh sb="212" eb="214">
      <t>ショウカン</t>
    </rPh>
    <rPh sb="214" eb="216">
      <t>ヨテイ</t>
    </rPh>
    <rPh sb="217" eb="219">
      <t>キギョウ</t>
    </rPh>
    <rPh sb="219" eb="220">
      <t>サイ</t>
    </rPh>
    <rPh sb="220" eb="222">
      <t>ガンキン</t>
    </rPh>
    <rPh sb="223" eb="225">
      <t>リュウドウ</t>
    </rPh>
    <rPh sb="225" eb="227">
      <t>フサイ</t>
    </rPh>
    <rPh sb="228" eb="230">
      <t>ケイジョウ</t>
    </rPh>
    <rPh sb="233" eb="235">
      <t>ケッカ</t>
    </rPh>
    <rPh sb="236" eb="238">
      <t>ヒリツ</t>
    </rPh>
    <rPh sb="243" eb="245">
      <t>ミマン</t>
    </rPh>
    <rPh sb="253" eb="255">
      <t>キギョウ</t>
    </rPh>
    <rPh sb="255" eb="256">
      <t>サイ</t>
    </rPh>
    <rPh sb="256" eb="258">
      <t>ガンキン</t>
    </rPh>
    <rPh sb="259" eb="261">
      <t>ショウカン</t>
    </rPh>
    <rPh sb="263" eb="265">
      <t>イッパン</t>
    </rPh>
    <rPh sb="265" eb="267">
      <t>カイケイ</t>
    </rPh>
    <rPh sb="267" eb="269">
      <t>クリイレ</t>
    </rPh>
    <rPh sb="269" eb="270">
      <t>キン</t>
    </rPh>
    <rPh sb="271" eb="273">
      <t>イゾン</t>
    </rPh>
    <rPh sb="280" eb="282">
      <t>コンゴ</t>
    </rPh>
    <rPh sb="296" eb="298">
      <t>カクホ</t>
    </rPh>
    <rPh sb="298" eb="299">
      <t>オヨ</t>
    </rPh>
    <rPh sb="300" eb="302">
      <t>イッパン</t>
    </rPh>
    <rPh sb="302" eb="304">
      <t>カイケイ</t>
    </rPh>
    <rPh sb="304" eb="306">
      <t>クリイレ</t>
    </rPh>
    <rPh sb="306" eb="307">
      <t>キン</t>
    </rPh>
    <rPh sb="308" eb="310">
      <t>カクジツ</t>
    </rPh>
    <rPh sb="311" eb="313">
      <t>ウケイレ</t>
    </rPh>
    <rPh sb="316" eb="318">
      <t>シハライ</t>
    </rPh>
    <rPh sb="318" eb="320">
      <t>ノウリョク</t>
    </rPh>
    <rPh sb="321" eb="323">
      <t>コウジョウ</t>
    </rPh>
    <rPh sb="324" eb="326">
      <t>カダイ</t>
    </rPh>
    <rPh sb="331" eb="333">
      <t>サイム</t>
    </rPh>
    <rPh sb="333" eb="335">
      <t>ザンダカ</t>
    </rPh>
    <rPh sb="336" eb="338">
      <t>ジョウキョウ</t>
    </rPh>
    <rPh sb="339" eb="340">
      <t>シメ</t>
    </rPh>
    <rPh sb="356" eb="358">
      <t>キギョウ</t>
    </rPh>
    <rPh sb="358" eb="359">
      <t>サイ</t>
    </rPh>
    <rPh sb="359" eb="361">
      <t>ガンキン</t>
    </rPh>
    <rPh sb="362" eb="364">
      <t>ショウカン</t>
    </rPh>
    <rPh sb="365" eb="366">
      <t>スス</t>
    </rPh>
    <rPh sb="373" eb="375">
      <t>キギョウ</t>
    </rPh>
    <rPh sb="375" eb="376">
      <t>サイ</t>
    </rPh>
    <rPh sb="376" eb="378">
      <t>ザンダカ</t>
    </rPh>
    <rPh sb="379" eb="381">
      <t>ゲンショウ</t>
    </rPh>
    <rPh sb="381" eb="382">
      <t>オヨ</t>
    </rPh>
    <rPh sb="383" eb="386">
      <t>シヨウリョウ</t>
    </rPh>
    <rPh sb="386" eb="388">
      <t>カイテイ</t>
    </rPh>
    <rPh sb="391" eb="394">
      <t>シヨウリョウ</t>
    </rPh>
    <rPh sb="394" eb="396">
      <t>シュウニュウ</t>
    </rPh>
    <rPh sb="397" eb="398">
      <t>ゾウ</t>
    </rPh>
    <rPh sb="398" eb="399">
      <t>カ</t>
    </rPh>
    <rPh sb="402" eb="404">
      <t>ネンネン</t>
    </rPh>
    <rPh sb="404" eb="406">
      <t>ヒリツ</t>
    </rPh>
    <rPh sb="407" eb="409">
      <t>カイゼン</t>
    </rPh>
    <rPh sb="416" eb="418">
      <t>セイビ</t>
    </rPh>
    <rPh sb="418" eb="420">
      <t>カクダイ</t>
    </rPh>
    <rPh sb="423" eb="425">
      <t>キギョウ</t>
    </rPh>
    <rPh sb="425" eb="426">
      <t>サイ</t>
    </rPh>
    <rPh sb="427" eb="429">
      <t>カツヨウ</t>
    </rPh>
    <rPh sb="430" eb="433">
      <t>ゲスイドウ</t>
    </rPh>
    <rPh sb="433" eb="434">
      <t>カン</t>
    </rPh>
    <rPh sb="434" eb="436">
      <t>フセツ</t>
    </rPh>
    <rPh sb="437" eb="438">
      <t>オコナ</t>
    </rPh>
    <rPh sb="447" eb="449">
      <t>ヒリツ</t>
    </rPh>
    <rPh sb="450" eb="452">
      <t>ルイジ</t>
    </rPh>
    <rPh sb="452" eb="454">
      <t>ダンタイ</t>
    </rPh>
    <rPh sb="455" eb="458">
      <t>ヘイキンチ</t>
    </rPh>
    <rPh sb="460" eb="461">
      <t>タカ</t>
    </rPh>
    <rPh sb="472" eb="474">
      <t>シセツ</t>
    </rPh>
    <rPh sb="474" eb="477">
      <t>リヨウリツ</t>
    </rPh>
    <rPh sb="550" eb="553">
      <t>スイセンカ</t>
    </rPh>
    <rPh sb="553" eb="554">
      <t>リツ</t>
    </rPh>
    <rPh sb="560" eb="562">
      <t>ルイジ</t>
    </rPh>
    <rPh sb="562" eb="564">
      <t>ダンタイ</t>
    </rPh>
    <rPh sb="565" eb="567">
      <t>ヘイキン</t>
    </rPh>
    <rPh sb="567" eb="568">
      <t>アタイ</t>
    </rPh>
    <rPh sb="570" eb="571">
      <t>ヒク</t>
    </rPh>
    <rPh sb="575" eb="577">
      <t>コウキョウ</t>
    </rPh>
    <rPh sb="577" eb="580">
      <t>ゲスイドウ</t>
    </rPh>
    <rPh sb="582" eb="584">
      <t>セツゾク</t>
    </rPh>
    <rPh sb="584" eb="586">
      <t>ソクシン</t>
    </rPh>
    <rPh sb="590" eb="592">
      <t>ケイエイ</t>
    </rPh>
    <rPh sb="592" eb="594">
      <t>キバン</t>
    </rPh>
    <rPh sb="595" eb="598">
      <t>アンテイカ</t>
    </rPh>
    <rPh sb="599" eb="600">
      <t>ツト</t>
    </rPh>
    <phoneticPr fontId="5"/>
  </si>
  <si>
    <t>　平成24年4月に公営企業会計に移行した際、資産の評価額は、未償却残高を新取得価額としたことから、①有形固定資産減価償却率は、類似団体の平均値に比べ低く算定されています。
　②管渠老朽化率は、昭和40年に供用開始以来、平成28年度より一部の管渠が、耐用年数50年以上を経過したため、比率は1.07％となっています。なお、管路施設の状況は、布設から30年を超えるもので改築を行っていない管路は、管路延長全体で、約20％を占めています。
　平成27年度から、予防保全型維持管理への移行を見据え、処理場管理運転業務に加え、管路施設の点検業務についても、包括的民間委託の導入を行っています。今後はｽﾄｯｸﾏﾈｼﾞﾒﾝﾄ計画の策定と、優先順位を考慮した施設の改築更新及び適切な維持管理を実施することで、資産の延命化及び資産管理の最適化を図っていきます。</t>
    <rPh sb="1" eb="3">
      <t>ヘイセイ</t>
    </rPh>
    <rPh sb="5" eb="6">
      <t>ネン</t>
    </rPh>
    <rPh sb="7" eb="8">
      <t>ガツ</t>
    </rPh>
    <rPh sb="9" eb="11">
      <t>コウエイ</t>
    </rPh>
    <rPh sb="11" eb="13">
      <t>キギョウ</t>
    </rPh>
    <rPh sb="13" eb="15">
      <t>カイケイ</t>
    </rPh>
    <rPh sb="16" eb="18">
      <t>イコウ</t>
    </rPh>
    <rPh sb="20" eb="21">
      <t>サイ</t>
    </rPh>
    <rPh sb="22" eb="24">
      <t>シサン</t>
    </rPh>
    <rPh sb="25" eb="28">
      <t>ヒョウカガク</t>
    </rPh>
    <rPh sb="30" eb="33">
      <t>ミショウキャク</t>
    </rPh>
    <rPh sb="33" eb="35">
      <t>ザンダカ</t>
    </rPh>
    <rPh sb="36" eb="37">
      <t>シン</t>
    </rPh>
    <rPh sb="37" eb="39">
      <t>シュトク</t>
    </rPh>
    <rPh sb="39" eb="41">
      <t>カガク</t>
    </rPh>
    <rPh sb="50" eb="52">
      <t>ユウケイ</t>
    </rPh>
    <rPh sb="52" eb="54">
      <t>コテイ</t>
    </rPh>
    <rPh sb="54" eb="56">
      <t>シサン</t>
    </rPh>
    <rPh sb="56" eb="58">
      <t>ゲンカ</t>
    </rPh>
    <rPh sb="58" eb="60">
      <t>ショウキャク</t>
    </rPh>
    <rPh sb="60" eb="61">
      <t>リツ</t>
    </rPh>
    <rPh sb="63" eb="65">
      <t>ルイジ</t>
    </rPh>
    <rPh sb="65" eb="67">
      <t>ダンタイ</t>
    </rPh>
    <rPh sb="68" eb="70">
      <t>ヘイキン</t>
    </rPh>
    <rPh sb="70" eb="71">
      <t>アタイ</t>
    </rPh>
    <rPh sb="72" eb="73">
      <t>クラ</t>
    </rPh>
    <rPh sb="74" eb="75">
      <t>ヒク</t>
    </rPh>
    <rPh sb="76" eb="78">
      <t>サンテイ</t>
    </rPh>
    <rPh sb="88" eb="90">
      <t>カンキョ</t>
    </rPh>
    <rPh sb="90" eb="93">
      <t>ロウキュウカ</t>
    </rPh>
    <rPh sb="93" eb="94">
      <t>リツ</t>
    </rPh>
    <rPh sb="96" eb="98">
      <t>ショウワ</t>
    </rPh>
    <rPh sb="100" eb="101">
      <t>ネン</t>
    </rPh>
    <rPh sb="102" eb="104">
      <t>キョウヨウ</t>
    </rPh>
    <rPh sb="104" eb="106">
      <t>カイシ</t>
    </rPh>
    <rPh sb="106" eb="108">
      <t>イライ</t>
    </rPh>
    <rPh sb="109" eb="111">
      <t>ヘイセイ</t>
    </rPh>
    <rPh sb="113" eb="114">
      <t>ネン</t>
    </rPh>
    <rPh sb="114" eb="115">
      <t>ド</t>
    </rPh>
    <rPh sb="117" eb="119">
      <t>イチブ</t>
    </rPh>
    <rPh sb="120" eb="122">
      <t>カンキョ</t>
    </rPh>
    <rPh sb="124" eb="126">
      <t>タイヨウ</t>
    </rPh>
    <rPh sb="126" eb="128">
      <t>ネンスウ</t>
    </rPh>
    <rPh sb="130" eb="131">
      <t>ネン</t>
    </rPh>
    <rPh sb="131" eb="133">
      <t>イジョウ</t>
    </rPh>
    <rPh sb="134" eb="136">
      <t>ケイカ</t>
    </rPh>
    <rPh sb="141" eb="143">
      <t>ヒリツ</t>
    </rPh>
    <rPh sb="160" eb="162">
      <t>カンロ</t>
    </rPh>
    <rPh sb="162" eb="164">
      <t>シセツ</t>
    </rPh>
    <rPh sb="165" eb="167">
      <t>ジョウキョウ</t>
    </rPh>
    <rPh sb="169" eb="171">
      <t>フセツ</t>
    </rPh>
    <rPh sb="175" eb="176">
      <t>ネン</t>
    </rPh>
    <rPh sb="177" eb="178">
      <t>コ</t>
    </rPh>
    <rPh sb="183" eb="185">
      <t>カイチク</t>
    </rPh>
    <rPh sb="186" eb="187">
      <t>オコナ</t>
    </rPh>
    <rPh sb="192" eb="193">
      <t>カン</t>
    </rPh>
    <rPh sb="193" eb="194">
      <t>ロ</t>
    </rPh>
    <rPh sb="196" eb="198">
      <t>カンロ</t>
    </rPh>
    <rPh sb="198" eb="200">
      <t>エンチョウ</t>
    </rPh>
    <rPh sb="200" eb="202">
      <t>ゼンタイ</t>
    </rPh>
    <rPh sb="204" eb="205">
      <t>ヤク</t>
    </rPh>
    <rPh sb="209" eb="210">
      <t>シ</t>
    </rPh>
    <rPh sb="218" eb="220">
      <t>ヘイセイ</t>
    </rPh>
    <rPh sb="222" eb="224">
      <t>ネンド</t>
    </rPh>
    <rPh sb="245" eb="248">
      <t>ショリジョウ</t>
    </rPh>
    <rPh sb="248" eb="250">
      <t>カンリ</t>
    </rPh>
    <rPh sb="250" eb="252">
      <t>ウンテン</t>
    </rPh>
    <rPh sb="252" eb="254">
      <t>ギョウム</t>
    </rPh>
    <rPh sb="255" eb="256">
      <t>クワ</t>
    </rPh>
    <rPh sb="258" eb="260">
      <t>カンロ</t>
    </rPh>
    <rPh sb="260" eb="262">
      <t>シセツ</t>
    </rPh>
    <rPh sb="263" eb="265">
      <t>テンケン</t>
    </rPh>
    <rPh sb="265" eb="267">
      <t>ギョウム</t>
    </rPh>
    <rPh sb="273" eb="276">
      <t>ホウカツテキ</t>
    </rPh>
    <rPh sb="276" eb="278">
      <t>ミンカン</t>
    </rPh>
    <rPh sb="278" eb="280">
      <t>イタク</t>
    </rPh>
    <rPh sb="281" eb="283">
      <t>ドウニュウ</t>
    </rPh>
    <rPh sb="284" eb="285">
      <t>オコナ</t>
    </rPh>
    <rPh sb="291" eb="293">
      <t>コンゴ</t>
    </rPh>
    <rPh sb="305" eb="307">
      <t>ケイカク</t>
    </rPh>
    <rPh sb="308" eb="310">
      <t>サクテイ</t>
    </rPh>
    <rPh sb="312" eb="314">
      <t>ユウセン</t>
    </rPh>
    <rPh sb="314" eb="316">
      <t>ジュンイ</t>
    </rPh>
    <rPh sb="317" eb="319">
      <t>コウリョ</t>
    </rPh>
    <rPh sb="321" eb="323">
      <t>シセツ</t>
    </rPh>
    <rPh sb="324" eb="326">
      <t>カイチク</t>
    </rPh>
    <rPh sb="326" eb="328">
      <t>コウシン</t>
    </rPh>
    <rPh sb="328" eb="329">
      <t>オヨ</t>
    </rPh>
    <rPh sb="330" eb="332">
      <t>テキセツ</t>
    </rPh>
    <rPh sb="333" eb="335">
      <t>イジ</t>
    </rPh>
    <rPh sb="335" eb="337">
      <t>カンリ</t>
    </rPh>
    <rPh sb="338" eb="340">
      <t>ジッシ</t>
    </rPh>
    <rPh sb="346" eb="348">
      <t>シサン</t>
    </rPh>
    <rPh sb="349" eb="351">
      <t>エンメイ</t>
    </rPh>
    <rPh sb="351" eb="352">
      <t>カ</t>
    </rPh>
    <rPh sb="352" eb="353">
      <t>オヨ</t>
    </rPh>
    <rPh sb="354" eb="356">
      <t>シサン</t>
    </rPh>
    <rPh sb="356" eb="358">
      <t>カンリ</t>
    </rPh>
    <rPh sb="359" eb="362">
      <t>サイテキカ</t>
    </rPh>
    <rPh sb="363" eb="364">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</si>
</sst>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0.28999999999999998</c:v>
                </c:pt>
                <c:pt idx="1">
                  <c:v>0.18</c:v>
                </c:pt>
                <c:pt idx="2">
                  <c:v>0.17</c:v>
                </c:pt>
                <c:pt idx="3">
                  <c:v>0.15</c:v>
                </c:pt>
                <c:pt idx="4">
                  <c:v>0.22</c:v>
                </c:pt>
              </c:numCache>
            </c:numRef>
          </c:val>
          <c:extLst>
            <c:ext xmlns:c16="http://schemas.microsoft.com/office/drawing/2014/chart" uri="{C3380CC4-5D6E-409C-BE32-E72D297353CC}">
              <c16:uniqueId val="{00000000-2339-4DFD-9EAD-E19D4594D5A9}"/>
            </c:ext>
          </c:extLst>
        </c:ser>
        <c:dLbls>
          <c:showLegendKey val="0"/>
          <c:showVal val="0"/>
          <c:showCatName val="0"/>
          <c:showSerName val="0"/>
          <c:showPercent val="0"/>
          <c:showBubbleSize val="0"/>
        </c:dLbls>
        <c:gapWidth val="150"/>
        <c:axId val="132004480"/>
        <c:axId val="1320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extLst>
            <c:ext xmlns:c16="http://schemas.microsoft.com/office/drawing/2014/chart" uri="{C3380CC4-5D6E-409C-BE32-E72D297353CC}">
              <c16:uniqueId val="{00000001-2339-4DFD-9EAD-E19D4594D5A9}"/>
            </c:ext>
          </c:extLst>
        </c:ser>
        <c:dLbls>
          <c:showLegendKey val="0"/>
          <c:showVal val="0"/>
          <c:showCatName val="0"/>
          <c:showSerName val="0"/>
          <c:showPercent val="0"/>
          <c:showBubbleSize val="0"/>
        </c:dLbls>
        <c:marker val="1"/>
        <c:smooth val="0"/>
        <c:axId val="132004480"/>
        <c:axId val="132027136"/>
      </c:lineChart>
      <c:dateAx>
        <c:axId val="132004480"/>
        <c:scaling>
          <c:orientation val="minMax"/>
        </c:scaling>
        <c:delete val="1"/>
        <c:axPos val="b"/>
        <c:numFmt formatCode="ge" sourceLinked="1"/>
        <c:majorTickMark val="none"/>
        <c:minorTickMark val="none"/>
        <c:tickLblPos val="none"/>
        <c:crossAx val="132027136"/>
        <c:crosses val="autoZero"/>
        <c:auto val="1"/>
        <c:lblOffset val="100"/>
        <c:baseTimeUnit val="years"/>
      </c:dateAx>
      <c:valAx>
        <c:axId val="1320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71.62</c:v>
                </c:pt>
                <c:pt idx="1">
                  <c:v>68.959999999999994</c:v>
                </c:pt>
                <c:pt idx="2">
                  <c:v>69.010000000000005</c:v>
                </c:pt>
                <c:pt idx="3">
                  <c:v>70.510000000000005</c:v>
                </c:pt>
                <c:pt idx="4">
                  <c:v>70.069999999999993</c:v>
                </c:pt>
              </c:numCache>
            </c:numRef>
          </c:val>
          <c:extLst>
            <c:ext xmlns:c16="http://schemas.microsoft.com/office/drawing/2014/chart" uri="{C3380CC4-5D6E-409C-BE32-E72D297353CC}">
              <c16:uniqueId val="{00000000-C7A5-4F65-8A04-18DBF12C6FA7}"/>
            </c:ext>
          </c:extLst>
        </c:ser>
        <c:dLbls>
          <c:showLegendKey val="0"/>
          <c:showVal val="0"/>
          <c:showCatName val="0"/>
          <c:showSerName val="0"/>
          <c:showPercent val="0"/>
          <c:showBubbleSize val="0"/>
        </c:dLbls>
        <c:gapWidth val="150"/>
        <c:axId val="140800000"/>
        <c:axId val="1408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extLst>
            <c:ext xmlns:c16="http://schemas.microsoft.com/office/drawing/2014/chart" uri="{C3380CC4-5D6E-409C-BE32-E72D297353CC}">
              <c16:uniqueId val="{00000001-C7A5-4F65-8A04-18DBF12C6FA7}"/>
            </c:ext>
          </c:extLst>
        </c:ser>
        <c:dLbls>
          <c:showLegendKey val="0"/>
          <c:showVal val="0"/>
          <c:showCatName val="0"/>
          <c:showSerName val="0"/>
          <c:showPercent val="0"/>
          <c:showBubbleSize val="0"/>
        </c:dLbls>
        <c:marker val="1"/>
        <c:smooth val="0"/>
        <c:axId val="140800000"/>
        <c:axId val="140801920"/>
      </c:lineChart>
      <c:dateAx>
        <c:axId val="140800000"/>
        <c:scaling>
          <c:orientation val="minMax"/>
        </c:scaling>
        <c:delete val="1"/>
        <c:axPos val="b"/>
        <c:numFmt formatCode="ge" sourceLinked="1"/>
        <c:majorTickMark val="none"/>
        <c:minorTickMark val="none"/>
        <c:tickLblPos val="none"/>
        <c:crossAx val="140801920"/>
        <c:crosses val="autoZero"/>
        <c:auto val="1"/>
        <c:lblOffset val="100"/>
        <c:baseTimeUnit val="years"/>
      </c:dateAx>
      <c:valAx>
        <c:axId val="1408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91.18</c:v>
                </c:pt>
                <c:pt idx="1">
                  <c:v>91.17</c:v>
                </c:pt>
                <c:pt idx="2">
                  <c:v>91.28</c:v>
                </c:pt>
                <c:pt idx="3">
                  <c:v>91.33</c:v>
                </c:pt>
                <c:pt idx="4">
                  <c:v>91.33</c:v>
                </c:pt>
              </c:numCache>
            </c:numRef>
          </c:val>
          <c:extLst>
            <c:ext xmlns:c16="http://schemas.microsoft.com/office/drawing/2014/chart" uri="{C3380CC4-5D6E-409C-BE32-E72D297353CC}">
              <c16:uniqueId val="{00000000-8D82-48BC-9C08-48EBEE3EBFE1}"/>
            </c:ext>
          </c:extLst>
        </c:ser>
        <c:dLbls>
          <c:showLegendKey val="0"/>
          <c:showVal val="0"/>
          <c:showCatName val="0"/>
          <c:showSerName val="0"/>
          <c:showPercent val="0"/>
          <c:showBubbleSize val="0"/>
        </c:dLbls>
        <c:gapWidth val="150"/>
        <c:axId val="140815744"/>
        <c:axId val="1408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extLst>
            <c:ext xmlns:c16="http://schemas.microsoft.com/office/drawing/2014/chart" uri="{C3380CC4-5D6E-409C-BE32-E72D297353CC}">
              <c16:uniqueId val="{00000001-8D82-48BC-9C08-48EBEE3EBFE1}"/>
            </c:ext>
          </c:extLst>
        </c:ser>
        <c:dLbls>
          <c:showLegendKey val="0"/>
          <c:showVal val="0"/>
          <c:showCatName val="0"/>
          <c:showSerName val="0"/>
          <c:showPercent val="0"/>
          <c:showBubbleSize val="0"/>
        </c:dLbls>
        <c:marker val="1"/>
        <c:smooth val="0"/>
        <c:axId val="140815744"/>
        <c:axId val="140838400"/>
      </c:lineChart>
      <c:dateAx>
        <c:axId val="140815744"/>
        <c:scaling>
          <c:orientation val="minMax"/>
        </c:scaling>
        <c:delete val="1"/>
        <c:axPos val="b"/>
        <c:numFmt formatCode="ge" sourceLinked="1"/>
        <c:majorTickMark val="none"/>
        <c:minorTickMark val="none"/>
        <c:tickLblPos val="none"/>
        <c:crossAx val="140838400"/>
        <c:crosses val="autoZero"/>
        <c:auto val="1"/>
        <c:lblOffset val="100"/>
        <c:baseTimeUnit val="years"/>
      </c:dateAx>
      <c:valAx>
        <c:axId val="1408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100.87</c:v>
                </c:pt>
                <c:pt idx="1">
                  <c:v>99.96</c:v>
                </c:pt>
                <c:pt idx="2">
                  <c:v>124.89</c:v>
                </c:pt>
                <c:pt idx="3">
                  <c:v>125.17</c:v>
                </c:pt>
                <c:pt idx="4">
                  <c:v>125.77</c:v>
                </c:pt>
              </c:numCache>
            </c:numRef>
          </c:val>
          <c:extLst>
            <c:ext xmlns:c16="http://schemas.microsoft.com/office/drawing/2014/chart" uri="{C3380CC4-5D6E-409C-BE32-E72D297353CC}">
              <c16:uniqueId val="{00000000-6F83-4D03-A595-F5A173E7EC41}"/>
            </c:ext>
          </c:extLst>
        </c:ser>
        <c:dLbls>
          <c:showLegendKey val="0"/>
          <c:showVal val="0"/>
          <c:showCatName val="0"/>
          <c:showSerName val="0"/>
          <c:showPercent val="0"/>
          <c:showBubbleSize val="0"/>
        </c:dLbls>
        <c:gapWidth val="150"/>
        <c:axId val="132045056"/>
        <c:axId val="1320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extLst>
            <c:ext xmlns:c16="http://schemas.microsoft.com/office/drawing/2014/chart" uri="{C3380CC4-5D6E-409C-BE32-E72D297353CC}">
              <c16:uniqueId val="{00000001-6F83-4D03-A595-F5A173E7EC41}"/>
            </c:ext>
          </c:extLst>
        </c:ser>
        <c:dLbls>
          <c:showLegendKey val="0"/>
          <c:showVal val="0"/>
          <c:showCatName val="0"/>
          <c:showSerName val="0"/>
          <c:showPercent val="0"/>
          <c:showBubbleSize val="0"/>
        </c:dLbls>
        <c:marker val="1"/>
        <c:smooth val="0"/>
        <c:axId val="132045056"/>
        <c:axId val="132063616"/>
      </c:lineChart>
      <c:dateAx>
        <c:axId val="132045056"/>
        <c:scaling>
          <c:orientation val="minMax"/>
        </c:scaling>
        <c:delete val="1"/>
        <c:axPos val="b"/>
        <c:numFmt formatCode="ge" sourceLinked="1"/>
        <c:majorTickMark val="none"/>
        <c:minorTickMark val="none"/>
        <c:tickLblPos val="none"/>
        <c:crossAx val="132063616"/>
        <c:crosses val="autoZero"/>
        <c:auto val="1"/>
        <c:lblOffset val="100"/>
        <c:baseTimeUnit val="years"/>
      </c:dateAx>
      <c:valAx>
        <c:axId val="1320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3.35</c:v>
                </c:pt>
                <c:pt idx="1">
                  <c:v>6.55</c:v>
                </c:pt>
                <c:pt idx="2">
                  <c:v>9.61</c:v>
                </c:pt>
                <c:pt idx="3">
                  <c:v>12.36</c:v>
                </c:pt>
                <c:pt idx="4">
                  <c:v>15.09</c:v>
                </c:pt>
              </c:numCache>
            </c:numRef>
          </c:val>
          <c:extLst>
            <c:ext xmlns:c16="http://schemas.microsoft.com/office/drawing/2014/chart" uri="{C3380CC4-5D6E-409C-BE32-E72D297353CC}">
              <c16:uniqueId val="{00000000-9E7E-4B01-9549-04224328E7AB}"/>
            </c:ext>
          </c:extLst>
        </c:ser>
        <c:dLbls>
          <c:showLegendKey val="0"/>
          <c:showVal val="0"/>
          <c:showCatName val="0"/>
          <c:showSerName val="0"/>
          <c:showPercent val="0"/>
          <c:showBubbleSize val="0"/>
        </c:dLbls>
        <c:gapWidth val="150"/>
        <c:axId val="132102016"/>
        <c:axId val="1321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extLst>
            <c:ext xmlns:c16="http://schemas.microsoft.com/office/drawing/2014/chart" uri="{C3380CC4-5D6E-409C-BE32-E72D297353CC}">
              <c16:uniqueId val="{00000001-9E7E-4B01-9549-04224328E7AB}"/>
            </c:ext>
          </c:extLst>
        </c:ser>
        <c:dLbls>
          <c:showLegendKey val="0"/>
          <c:showVal val="0"/>
          <c:showCatName val="0"/>
          <c:showSerName val="0"/>
          <c:showPercent val="0"/>
          <c:showBubbleSize val="0"/>
        </c:dLbls>
        <c:marker val="1"/>
        <c:smooth val="0"/>
        <c:axId val="132102016"/>
        <c:axId val="132116480"/>
      </c:lineChart>
      <c:dateAx>
        <c:axId val="132102016"/>
        <c:scaling>
          <c:orientation val="minMax"/>
        </c:scaling>
        <c:delete val="1"/>
        <c:axPos val="b"/>
        <c:numFmt formatCode="ge" sourceLinked="1"/>
        <c:majorTickMark val="none"/>
        <c:minorTickMark val="none"/>
        <c:tickLblPos val="none"/>
        <c:crossAx val="132116480"/>
        <c:crosses val="autoZero"/>
        <c:auto val="1"/>
        <c:lblOffset val="100"/>
        <c:baseTimeUnit val="years"/>
      </c:dateAx>
      <c:valAx>
        <c:axId val="1321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quot;-&quot;">
                  <c:v>1.07</c:v>
                </c:pt>
              </c:numCache>
            </c:numRef>
          </c:val>
          <c:extLst>
            <c:ext xmlns:c16="http://schemas.microsoft.com/office/drawing/2014/chart" uri="{C3380CC4-5D6E-409C-BE32-E72D297353CC}">
              <c16:uniqueId val="{00000000-417D-4D54-AB24-30712CCD298B}"/>
            </c:ext>
          </c:extLst>
        </c:ser>
        <c:dLbls>
          <c:showLegendKey val="0"/>
          <c:showVal val="0"/>
          <c:showCatName val="0"/>
          <c:showSerName val="0"/>
          <c:showPercent val="0"/>
          <c:showBubbleSize val="0"/>
        </c:dLbls>
        <c:gapWidth val="150"/>
        <c:axId val="140006912"/>
        <c:axId val="1400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extLst>
            <c:ext xmlns:c16="http://schemas.microsoft.com/office/drawing/2014/chart" uri="{C3380CC4-5D6E-409C-BE32-E72D297353CC}">
              <c16:uniqueId val="{00000001-417D-4D54-AB24-30712CCD298B}"/>
            </c:ext>
          </c:extLst>
        </c:ser>
        <c:dLbls>
          <c:showLegendKey val="0"/>
          <c:showVal val="0"/>
          <c:showCatName val="0"/>
          <c:showSerName val="0"/>
          <c:showPercent val="0"/>
          <c:showBubbleSize val="0"/>
        </c:dLbls>
        <c:marker val="1"/>
        <c:smooth val="0"/>
        <c:axId val="140006912"/>
        <c:axId val="140008832"/>
      </c:lineChart>
      <c:dateAx>
        <c:axId val="140006912"/>
        <c:scaling>
          <c:orientation val="minMax"/>
        </c:scaling>
        <c:delete val="1"/>
        <c:axPos val="b"/>
        <c:numFmt formatCode="ge" sourceLinked="1"/>
        <c:majorTickMark val="none"/>
        <c:minorTickMark val="none"/>
        <c:tickLblPos val="none"/>
        <c:crossAx val="140008832"/>
        <c:crosses val="autoZero"/>
        <c:auto val="1"/>
        <c:lblOffset val="100"/>
        <c:baseTimeUnit val="years"/>
      </c:dateAx>
      <c:valAx>
        <c:axId val="1400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26-43CB-BC48-A589223D6265}"/>
            </c:ext>
          </c:extLst>
        </c:ser>
        <c:dLbls>
          <c:showLegendKey val="0"/>
          <c:showVal val="0"/>
          <c:showCatName val="0"/>
          <c:showSerName val="0"/>
          <c:showPercent val="0"/>
          <c:showBubbleSize val="0"/>
        </c:dLbls>
        <c:gapWidth val="150"/>
        <c:axId val="140035584"/>
        <c:axId val="1400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extLst>
            <c:ext xmlns:c16="http://schemas.microsoft.com/office/drawing/2014/chart" uri="{C3380CC4-5D6E-409C-BE32-E72D297353CC}">
              <c16:uniqueId val="{00000001-BF26-43CB-BC48-A589223D6265}"/>
            </c:ext>
          </c:extLst>
        </c:ser>
        <c:dLbls>
          <c:showLegendKey val="0"/>
          <c:showVal val="0"/>
          <c:showCatName val="0"/>
          <c:showSerName val="0"/>
          <c:showPercent val="0"/>
          <c:showBubbleSize val="0"/>
        </c:dLbls>
        <c:marker val="1"/>
        <c:smooth val="0"/>
        <c:axId val="140035584"/>
        <c:axId val="140037504"/>
      </c:lineChart>
      <c:dateAx>
        <c:axId val="140035584"/>
        <c:scaling>
          <c:orientation val="minMax"/>
        </c:scaling>
        <c:delete val="1"/>
        <c:axPos val="b"/>
        <c:numFmt formatCode="ge" sourceLinked="1"/>
        <c:majorTickMark val="none"/>
        <c:minorTickMark val="none"/>
        <c:tickLblPos val="none"/>
        <c:crossAx val="140037504"/>
        <c:crosses val="autoZero"/>
        <c:auto val="1"/>
        <c:lblOffset val="100"/>
        <c:baseTimeUnit val="years"/>
      </c:dateAx>
      <c:valAx>
        <c:axId val="140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150.94</c:v>
                </c:pt>
                <c:pt idx="1">
                  <c:v>187.63</c:v>
                </c:pt>
                <c:pt idx="2">
                  <c:v>45.56</c:v>
                </c:pt>
                <c:pt idx="3">
                  <c:v>47.31</c:v>
                </c:pt>
                <c:pt idx="4">
                  <c:v>55.98</c:v>
                </c:pt>
              </c:numCache>
            </c:numRef>
          </c:val>
          <c:extLst>
            <c:ext xmlns:c16="http://schemas.microsoft.com/office/drawing/2014/chart" uri="{C3380CC4-5D6E-409C-BE32-E72D297353CC}">
              <c16:uniqueId val="{00000000-FA77-4A16-9A6B-88A9FB6B18F7}"/>
            </c:ext>
          </c:extLst>
        </c:ser>
        <c:dLbls>
          <c:showLegendKey val="0"/>
          <c:showVal val="0"/>
          <c:showCatName val="0"/>
          <c:showSerName val="0"/>
          <c:showPercent val="0"/>
          <c:showBubbleSize val="0"/>
        </c:dLbls>
        <c:gapWidth val="150"/>
        <c:axId val="140211328"/>
        <c:axId val="1402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extLst>
            <c:ext xmlns:c16="http://schemas.microsoft.com/office/drawing/2014/chart" uri="{C3380CC4-5D6E-409C-BE32-E72D297353CC}">
              <c16:uniqueId val="{00000001-FA77-4A16-9A6B-88A9FB6B18F7}"/>
            </c:ext>
          </c:extLst>
        </c:ser>
        <c:dLbls>
          <c:showLegendKey val="0"/>
          <c:showVal val="0"/>
          <c:showCatName val="0"/>
          <c:showSerName val="0"/>
          <c:showPercent val="0"/>
          <c:showBubbleSize val="0"/>
        </c:dLbls>
        <c:marker val="1"/>
        <c:smooth val="0"/>
        <c:axId val="140211328"/>
        <c:axId val="140213248"/>
      </c:lineChart>
      <c:dateAx>
        <c:axId val="140211328"/>
        <c:scaling>
          <c:orientation val="minMax"/>
        </c:scaling>
        <c:delete val="1"/>
        <c:axPos val="b"/>
        <c:numFmt formatCode="ge" sourceLinked="1"/>
        <c:majorTickMark val="none"/>
        <c:minorTickMark val="none"/>
        <c:tickLblPos val="none"/>
        <c:crossAx val="140213248"/>
        <c:crosses val="autoZero"/>
        <c:auto val="1"/>
        <c:lblOffset val="100"/>
        <c:baseTimeUnit val="years"/>
      </c:dateAx>
      <c:valAx>
        <c:axId val="140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1602.32</c:v>
                </c:pt>
                <c:pt idx="1">
                  <c:v>1554.42</c:v>
                </c:pt>
                <c:pt idx="2">
                  <c:v>1310.98</c:v>
                </c:pt>
                <c:pt idx="3">
                  <c:v>1219.05</c:v>
                </c:pt>
                <c:pt idx="4">
                  <c:v>1155.3900000000001</c:v>
                </c:pt>
              </c:numCache>
            </c:numRef>
          </c:val>
          <c:extLst>
            <c:ext xmlns:c16="http://schemas.microsoft.com/office/drawing/2014/chart" uri="{C3380CC4-5D6E-409C-BE32-E72D297353CC}">
              <c16:uniqueId val="{00000000-ED0F-42C0-A521-BABCCE74AF37}"/>
            </c:ext>
          </c:extLst>
        </c:ser>
        <c:dLbls>
          <c:showLegendKey val="0"/>
          <c:showVal val="0"/>
          <c:showCatName val="0"/>
          <c:showSerName val="0"/>
          <c:showPercent val="0"/>
          <c:showBubbleSize val="0"/>
        </c:dLbls>
        <c:gapWidth val="150"/>
        <c:axId val="140518144"/>
        <c:axId val="1405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extLst>
            <c:ext xmlns:c16="http://schemas.microsoft.com/office/drawing/2014/chart" uri="{C3380CC4-5D6E-409C-BE32-E72D297353CC}">
              <c16:uniqueId val="{00000001-ED0F-42C0-A521-BABCCE74AF37}"/>
            </c:ext>
          </c:extLst>
        </c:ser>
        <c:dLbls>
          <c:showLegendKey val="0"/>
          <c:showVal val="0"/>
          <c:showCatName val="0"/>
          <c:showSerName val="0"/>
          <c:showPercent val="0"/>
          <c:showBubbleSize val="0"/>
        </c:dLbls>
        <c:marker val="1"/>
        <c:smooth val="0"/>
        <c:axId val="140518144"/>
        <c:axId val="140520064"/>
      </c:lineChart>
      <c:dateAx>
        <c:axId val="140518144"/>
        <c:scaling>
          <c:orientation val="minMax"/>
        </c:scaling>
        <c:delete val="1"/>
        <c:axPos val="b"/>
        <c:numFmt formatCode="ge" sourceLinked="1"/>
        <c:majorTickMark val="none"/>
        <c:minorTickMark val="none"/>
        <c:tickLblPos val="none"/>
        <c:crossAx val="140520064"/>
        <c:crosses val="autoZero"/>
        <c:auto val="1"/>
        <c:lblOffset val="100"/>
        <c:baseTimeUnit val="years"/>
      </c:dateAx>
      <c:valAx>
        <c:axId val="1405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80.739999999999995</c:v>
                </c:pt>
                <c:pt idx="1">
                  <c:v>82.65</c:v>
                </c:pt>
                <c:pt idx="2">
                  <c:v>115.2</c:v>
                </c:pt>
                <c:pt idx="3">
                  <c:v>99.73</c:v>
                </c:pt>
                <c:pt idx="4">
                  <c:v>91.33</c:v>
                </c:pt>
              </c:numCache>
            </c:numRef>
          </c:val>
          <c:extLst>
            <c:ext xmlns:c16="http://schemas.microsoft.com/office/drawing/2014/chart" uri="{C3380CC4-5D6E-409C-BE32-E72D297353CC}">
              <c16:uniqueId val="{00000000-1255-4D91-AF9D-3840D254D19A}"/>
            </c:ext>
          </c:extLst>
        </c:ser>
        <c:dLbls>
          <c:showLegendKey val="0"/>
          <c:showVal val="0"/>
          <c:showCatName val="0"/>
          <c:showSerName val="0"/>
          <c:showPercent val="0"/>
          <c:showBubbleSize val="0"/>
        </c:dLbls>
        <c:gapWidth val="150"/>
        <c:axId val="140714368"/>
        <c:axId val="1407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extLst>
            <c:ext xmlns:c16="http://schemas.microsoft.com/office/drawing/2014/chart" uri="{C3380CC4-5D6E-409C-BE32-E72D297353CC}">
              <c16:uniqueId val="{00000001-1255-4D91-AF9D-3840D254D19A}"/>
            </c:ext>
          </c:extLst>
        </c:ser>
        <c:dLbls>
          <c:showLegendKey val="0"/>
          <c:showVal val="0"/>
          <c:showCatName val="0"/>
          <c:showSerName val="0"/>
          <c:showPercent val="0"/>
          <c:showBubbleSize val="0"/>
        </c:dLbls>
        <c:marker val="1"/>
        <c:smooth val="0"/>
        <c:axId val="140714368"/>
        <c:axId val="140716288"/>
      </c:lineChart>
      <c:dateAx>
        <c:axId val="140714368"/>
        <c:scaling>
          <c:orientation val="minMax"/>
        </c:scaling>
        <c:delete val="1"/>
        <c:axPos val="b"/>
        <c:numFmt formatCode="ge" sourceLinked="1"/>
        <c:majorTickMark val="none"/>
        <c:minorTickMark val="none"/>
        <c:tickLblPos val="none"/>
        <c:crossAx val="140716288"/>
        <c:crosses val="autoZero"/>
        <c:auto val="1"/>
        <c:lblOffset val="100"/>
        <c:baseTimeUnit val="years"/>
      </c:dateAx>
      <c:valAx>
        <c:axId val="1407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143.19999999999999</c:v>
                </c:pt>
                <c:pt idx="1">
                  <c:v>139.85</c:v>
                </c:pt>
                <c:pt idx="2">
                  <c:v>115.71</c:v>
                </c:pt>
                <c:pt idx="3">
                  <c:v>137.13</c:v>
                </c:pt>
                <c:pt idx="4">
                  <c:v>150.09</c:v>
                </c:pt>
              </c:numCache>
            </c:numRef>
          </c:val>
          <c:extLst>
            <c:ext xmlns:c16="http://schemas.microsoft.com/office/drawing/2014/chart" uri="{C3380CC4-5D6E-409C-BE32-E72D297353CC}">
              <c16:uniqueId val="{00000000-8F1C-4627-86C7-303C61165C6E}"/>
            </c:ext>
          </c:extLst>
        </c:ser>
        <c:dLbls>
          <c:showLegendKey val="0"/>
          <c:showVal val="0"/>
          <c:showCatName val="0"/>
          <c:showSerName val="0"/>
          <c:showPercent val="0"/>
          <c:showBubbleSize val="0"/>
        </c:dLbls>
        <c:gapWidth val="150"/>
        <c:axId val="140750848"/>
        <c:axId val="1407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extLst>
            <c:ext xmlns:c16="http://schemas.microsoft.com/office/drawing/2014/chart" uri="{C3380CC4-5D6E-409C-BE32-E72D297353CC}">
              <c16:uniqueId val="{00000001-8F1C-4627-86C7-303C61165C6E}"/>
            </c:ext>
          </c:extLst>
        </c:ser>
        <c:dLbls>
          <c:showLegendKey val="0"/>
          <c:showVal val="0"/>
          <c:showCatName val="0"/>
          <c:showSerName val="0"/>
          <c:showPercent val="0"/>
          <c:showBubbleSize val="0"/>
        </c:dLbls>
        <c:marker val="1"/>
        <c:smooth val="0"/>
        <c:axId val="140750848"/>
        <c:axId val="140752768"/>
      </c:lineChart>
      <c:dateAx>
        <c:axId val="140750848"/>
        <c:scaling>
          <c:orientation val="minMax"/>
        </c:scaling>
        <c:delete val="1"/>
        <c:axPos val="b"/>
        <c:numFmt formatCode="ge" sourceLinked="1"/>
        <c:majorTickMark val="none"/>
        <c:minorTickMark val="none"/>
        <c:tickLblPos val="none"/>
        <c:crossAx val="140752768"/>
        <c:crosses val="autoZero"/>
        <c:auto val="1"/>
        <c:lblOffset val="100"/>
        <c:baseTimeUnit val="years"/>
      </c:dateAx>
      <c:valAx>
        <c:axId val="1407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32" zoomScaleNormal="100" workbookViewId="0">
      <selection activeCell="CD52" sqref="CD5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静岡県　富士市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120</v>
      </c>
      <c r="AE8" s="50"/>
      <c r="AF8" s="50"/>
      <c r="AG8" s="50"/>
      <c r="AH8" s="50"/>
      <c r="AI8" s="50"/>
      <c r="AJ8" s="50"/>
      <c r="AK8" s="4"/>
      <c r="AL8" s="51">
        <f>データ!S6</f>
        <v>255839</v>
      </c>
      <c r="AM8" s="51"/>
      <c r="AN8" s="51"/>
      <c r="AO8" s="51"/>
      <c r="AP8" s="51"/>
      <c r="AQ8" s="51"/>
      <c r="AR8" s="51"/>
      <c r="AS8" s="51"/>
      <c r="AT8" s="46">
        <f>データ!T6</f>
        <v>244.95</v>
      </c>
      <c r="AU8" s="46"/>
      <c r="AV8" s="46"/>
      <c r="AW8" s="46"/>
      <c r="AX8" s="46"/>
      <c r="AY8" s="46"/>
      <c r="AZ8" s="46"/>
      <c r="BA8" s="46"/>
      <c r="BB8" s="46">
        <f>データ!U6</f>
        <v>1044.45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59.27</v>
      </c>
      <c r="J10" s="46"/>
      <c r="K10" s="46"/>
      <c r="L10" s="46"/>
      <c r="M10" s="46"/>
      <c r="N10" s="46"/>
      <c r="O10" s="46"/>
      <c r="P10" s="46">
        <f>データ!P6</f>
        <v>75.150000000000006</v>
      </c>
      <c r="Q10" s="46"/>
      <c r="R10" s="46"/>
      <c r="S10" s="46"/>
      <c r="T10" s="46"/>
      <c r="U10" s="46"/>
      <c r="V10" s="46"/>
      <c r="W10" s="46">
        <f>データ!Q6</f>
        <v>77.34</v>
      </c>
      <c r="X10" s="46"/>
      <c r="Y10" s="46"/>
      <c r="Z10" s="46"/>
      <c r="AA10" s="46"/>
      <c r="AB10" s="46"/>
      <c r="AC10" s="46"/>
      <c r="AD10" s="51">
        <f>データ!R6</f>
        <v>2592</v>
      </c>
      <c r="AE10" s="51"/>
      <c r="AF10" s="51"/>
      <c r="AG10" s="51"/>
      <c r="AH10" s="51"/>
      <c r="AI10" s="51"/>
      <c r="AJ10" s="51"/>
      <c r="AK10" s="2"/>
      <c r="AL10" s="51">
        <f>データ!V6</f>
        <v>191668</v>
      </c>
      <c r="AM10" s="51"/>
      <c r="AN10" s="51"/>
      <c r="AO10" s="51"/>
      <c r="AP10" s="51"/>
      <c r="AQ10" s="51"/>
      <c r="AR10" s="51"/>
      <c r="AS10" s="51"/>
      <c r="AT10" s="46">
        <f>データ!W6</f>
        <v>39.82</v>
      </c>
      <c r="AU10" s="46"/>
      <c r="AV10" s="46"/>
      <c r="AW10" s="46"/>
      <c r="AX10" s="46"/>
      <c r="AY10" s="46"/>
      <c r="AZ10" s="46"/>
      <c r="BA10" s="46"/>
      <c r="BB10" s="46">
        <f>データ!X6</f>
        <v>4813.3599999999997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222101</v>
      </c>
      <c r="D6" s="34">
        <f t="shared" si="3"/>
        <v>46</v>
      </c>
      <c r="E6" s="34">
        <f t="shared" si="3"/>
        <v>17</v>
      </c>
      <c r="F6" s="34">
        <f t="shared" si="3"/>
        <v>1</v>
      </c>
      <c r="G6" s="34">
        <f t="shared" si="3"/>
        <v>0</v>
      </c>
      <c r="H6" s="34" t="str">
        <f t="shared" si="3"/>
        <v>静岡県　富士市</v>
      </c>
      <c r="I6" s="34" t="str">
        <f t="shared" si="3"/>
        <v>法適用</v>
      </c>
      <c r="J6" s="34" t="str">
        <f t="shared" si="3"/>
        <v>下水道事業</v>
      </c>
      <c r="K6" s="34" t="str">
        <f t="shared" si="3"/>
        <v>公共下水道</v>
      </c>
      <c r="L6" s="34" t="str">
        <f t="shared" si="3"/>
        <v>Ad</v>
      </c>
      <c r="M6" s="34">
        <f t="shared" si="3"/>
        <v>0</v>
      </c>
      <c r="N6" s="35" t="str">
        <f t="shared" si="3"/>
        <v>-</v>
      </c>
      <c r="O6" s="35">
        <f t="shared" si="3"/>
        <v>59.27</v>
      </c>
      <c r="P6" s="35">
        <f t="shared" si="3"/>
        <v>75.150000000000006</v>
      </c>
      <c r="Q6" s="35">
        <f t="shared" si="3"/>
        <v>77.34</v>
      </c>
      <c r="R6" s="35">
        <f t="shared" si="3"/>
        <v>2592</v>
      </c>
      <c r="S6" s="35">
        <f t="shared" si="3"/>
        <v>255839</v>
      </c>
      <c r="T6" s="35">
        <f t="shared" si="3"/>
        <v>244.95</v>
      </c>
      <c r="U6" s="35">
        <f t="shared" si="3"/>
        <v>1044.45</v>
      </c>
      <c r="V6" s="35">
        <f t="shared" si="3"/>
        <v>191668</v>
      </c>
      <c r="W6" s="35">
        <f t="shared" si="3"/>
        <v>39.82</v>
      </c>
      <c r="X6" s="35">
        <f t="shared" si="3"/>
        <v>4813.3599999999997</v>
      </c>
      <c r="Y6" s="36">
        <f>IF(Y7="",NA(),Y7)</f>
        <v>100.87</v>
      </c>
      <c r="Z6" s="36">
        <f t="shared" ref="Z6:AH6" si="4">IF(Z7="",NA(),Z7)</f>
        <v>99.96</v>
      </c>
      <c r="AA6" s="36">
        <f t="shared" si="4"/>
        <v>124.89</v>
      </c>
      <c r="AB6" s="36">
        <f t="shared" si="4"/>
        <v>125.17</v>
      </c>
      <c r="AC6" s="36">
        <f t="shared" si="4"/>
        <v>125.77</v>
      </c>
      <c r="AD6" s="36">
        <f t="shared" si="4"/>
        <v>104.17</v>
      </c>
      <c r="AE6" s="36">
        <f t="shared" si="4"/>
        <v>105.07</v>
      </c>
      <c r="AF6" s="36">
        <f t="shared" si="4"/>
        <v>108.53</v>
      </c>
      <c r="AG6" s="36">
        <f t="shared" si="4"/>
        <v>108.52</v>
      </c>
      <c r="AH6" s="36">
        <f t="shared" si="4"/>
        <v>109.12</v>
      </c>
      <c r="AI6" s="35" t="str">
        <f>IF(AI7="","",IF(AI7="-","【-】","【"&amp;SUBSTITUTE(TEXT(AI7,"#,##0.00"),"-","△")&amp;"】"))</f>
        <v>【108.57】</v>
      </c>
      <c r="AJ6" s="35">
        <f>IF(AJ7="",NA(),AJ7)</f>
        <v>0</v>
      </c>
      <c r="AK6" s="35">
        <f t="shared" ref="AK6:AS6" si="5">IF(AK7="",NA(),AK7)</f>
        <v>0</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150.94</v>
      </c>
      <c r="AV6" s="36">
        <f t="shared" ref="AV6:BD6" si="6">IF(AV7="",NA(),AV7)</f>
        <v>187.63</v>
      </c>
      <c r="AW6" s="36">
        <f t="shared" si="6"/>
        <v>45.56</v>
      </c>
      <c r="AX6" s="36">
        <f t="shared" si="6"/>
        <v>47.31</v>
      </c>
      <c r="AY6" s="36">
        <f t="shared" si="6"/>
        <v>55.98</v>
      </c>
      <c r="AZ6" s="36">
        <f t="shared" si="6"/>
        <v>152.78</v>
      </c>
      <c r="BA6" s="36">
        <f t="shared" si="6"/>
        <v>179.3</v>
      </c>
      <c r="BB6" s="36">
        <f t="shared" si="6"/>
        <v>45.99</v>
      </c>
      <c r="BC6" s="36">
        <f t="shared" si="6"/>
        <v>47.32</v>
      </c>
      <c r="BD6" s="36">
        <f t="shared" si="6"/>
        <v>49.96</v>
      </c>
      <c r="BE6" s="35" t="str">
        <f>IF(BE7="","",IF(BE7="-","【-】","【"&amp;SUBSTITUTE(TEXT(BE7,"#,##0.00"),"-","△")&amp;"】"))</f>
        <v>【59.95】</v>
      </c>
      <c r="BF6" s="36">
        <f>IF(BF7="",NA(),BF7)</f>
        <v>1602.32</v>
      </c>
      <c r="BG6" s="36">
        <f t="shared" ref="BG6:BO6" si="7">IF(BG7="",NA(),BG7)</f>
        <v>1554.42</v>
      </c>
      <c r="BH6" s="36">
        <f t="shared" si="7"/>
        <v>1310.98</v>
      </c>
      <c r="BI6" s="36">
        <f t="shared" si="7"/>
        <v>1219.05</v>
      </c>
      <c r="BJ6" s="36">
        <f t="shared" si="7"/>
        <v>1155.3900000000001</v>
      </c>
      <c r="BK6" s="36">
        <f t="shared" si="7"/>
        <v>935.65</v>
      </c>
      <c r="BL6" s="36">
        <f t="shared" si="7"/>
        <v>924.44</v>
      </c>
      <c r="BM6" s="36">
        <f t="shared" si="7"/>
        <v>963.16</v>
      </c>
      <c r="BN6" s="36">
        <f t="shared" si="7"/>
        <v>1017.47</v>
      </c>
      <c r="BO6" s="36">
        <f t="shared" si="7"/>
        <v>970.35</v>
      </c>
      <c r="BP6" s="35" t="str">
        <f>IF(BP7="","",IF(BP7="-","【-】","【"&amp;SUBSTITUTE(TEXT(BP7,"#,##0.00"),"-","△")&amp;"】"))</f>
        <v>【728.30】</v>
      </c>
      <c r="BQ6" s="36">
        <f>IF(BQ7="",NA(),BQ7)</f>
        <v>80.739999999999995</v>
      </c>
      <c r="BR6" s="36">
        <f t="shared" ref="BR6:BZ6" si="8">IF(BR7="",NA(),BR7)</f>
        <v>82.65</v>
      </c>
      <c r="BS6" s="36">
        <f t="shared" si="8"/>
        <v>115.2</v>
      </c>
      <c r="BT6" s="36">
        <f t="shared" si="8"/>
        <v>99.73</v>
      </c>
      <c r="BU6" s="36">
        <f t="shared" si="8"/>
        <v>91.33</v>
      </c>
      <c r="BV6" s="36">
        <f t="shared" si="8"/>
        <v>90.14</v>
      </c>
      <c r="BW6" s="36">
        <f t="shared" si="8"/>
        <v>90.24</v>
      </c>
      <c r="BX6" s="36">
        <f t="shared" si="8"/>
        <v>94.82</v>
      </c>
      <c r="BY6" s="36">
        <f t="shared" si="8"/>
        <v>96.37</v>
      </c>
      <c r="BZ6" s="36">
        <f t="shared" si="8"/>
        <v>99.26</v>
      </c>
      <c r="CA6" s="35" t="str">
        <f>IF(CA7="","",IF(CA7="-","【-】","【"&amp;SUBSTITUTE(TEXT(CA7,"#,##0.00"),"-","△")&amp;"】"))</f>
        <v>【100.04】</v>
      </c>
      <c r="CB6" s="36">
        <f>IF(CB7="",NA(),CB7)</f>
        <v>143.19999999999999</v>
      </c>
      <c r="CC6" s="36">
        <f t="shared" ref="CC6:CK6" si="9">IF(CC7="",NA(),CC7)</f>
        <v>139.85</v>
      </c>
      <c r="CD6" s="36">
        <f t="shared" si="9"/>
        <v>115.71</v>
      </c>
      <c r="CE6" s="36">
        <f t="shared" si="9"/>
        <v>137.13</v>
      </c>
      <c r="CF6" s="36">
        <f t="shared" si="9"/>
        <v>150.09</v>
      </c>
      <c r="CG6" s="36">
        <f t="shared" si="9"/>
        <v>169.64</v>
      </c>
      <c r="CH6" s="36">
        <f t="shared" si="9"/>
        <v>170.22</v>
      </c>
      <c r="CI6" s="36">
        <f t="shared" si="9"/>
        <v>162.88</v>
      </c>
      <c r="CJ6" s="36">
        <f t="shared" si="9"/>
        <v>162.65</v>
      </c>
      <c r="CK6" s="36">
        <f t="shared" si="9"/>
        <v>159.53</v>
      </c>
      <c r="CL6" s="35" t="str">
        <f>IF(CL7="","",IF(CL7="-","【-】","【"&amp;SUBSTITUTE(TEXT(CL7,"#,##0.00"),"-","△")&amp;"】"))</f>
        <v>【137.82】</v>
      </c>
      <c r="CM6" s="36">
        <f>IF(CM7="",NA(),CM7)</f>
        <v>71.62</v>
      </c>
      <c r="CN6" s="36">
        <f t="shared" ref="CN6:CV6" si="10">IF(CN7="",NA(),CN7)</f>
        <v>68.959999999999994</v>
      </c>
      <c r="CO6" s="36">
        <f t="shared" si="10"/>
        <v>69.010000000000005</v>
      </c>
      <c r="CP6" s="36">
        <f t="shared" si="10"/>
        <v>70.510000000000005</v>
      </c>
      <c r="CQ6" s="36">
        <f t="shared" si="10"/>
        <v>70.069999999999993</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91.18</v>
      </c>
      <c r="CY6" s="36">
        <f t="shared" ref="CY6:DG6" si="11">IF(CY7="",NA(),CY7)</f>
        <v>91.17</v>
      </c>
      <c r="CZ6" s="36">
        <f t="shared" si="11"/>
        <v>91.28</v>
      </c>
      <c r="DA6" s="36">
        <f t="shared" si="11"/>
        <v>91.33</v>
      </c>
      <c r="DB6" s="36">
        <f t="shared" si="11"/>
        <v>91.33</v>
      </c>
      <c r="DC6" s="36">
        <f t="shared" si="11"/>
        <v>92.87</v>
      </c>
      <c r="DD6" s="36">
        <f t="shared" si="11"/>
        <v>93.01</v>
      </c>
      <c r="DE6" s="36">
        <f t="shared" si="11"/>
        <v>93.12</v>
      </c>
      <c r="DF6" s="36">
        <f t="shared" si="11"/>
        <v>93.38</v>
      </c>
      <c r="DG6" s="36">
        <f t="shared" si="11"/>
        <v>93.5</v>
      </c>
      <c r="DH6" s="35" t="str">
        <f>IF(DH7="","",IF(DH7="-","【-】","【"&amp;SUBSTITUTE(TEXT(DH7,"#,##0.00"),"-","△")&amp;"】"))</f>
        <v>【94.90】</v>
      </c>
      <c r="DI6" s="36">
        <f>IF(DI7="",NA(),DI7)</f>
        <v>3.35</v>
      </c>
      <c r="DJ6" s="36">
        <f t="shared" ref="DJ6:DR6" si="12">IF(DJ7="",NA(),DJ7)</f>
        <v>6.55</v>
      </c>
      <c r="DK6" s="36">
        <f t="shared" si="12"/>
        <v>9.61</v>
      </c>
      <c r="DL6" s="36">
        <f t="shared" si="12"/>
        <v>12.36</v>
      </c>
      <c r="DM6" s="36">
        <f t="shared" si="12"/>
        <v>15.09</v>
      </c>
      <c r="DN6" s="36">
        <f t="shared" si="12"/>
        <v>16.02</v>
      </c>
      <c r="DO6" s="36">
        <f t="shared" si="12"/>
        <v>16.559999999999999</v>
      </c>
      <c r="DP6" s="36">
        <f t="shared" si="12"/>
        <v>28.35</v>
      </c>
      <c r="DQ6" s="36">
        <f t="shared" si="12"/>
        <v>27.96</v>
      </c>
      <c r="DR6" s="36">
        <f t="shared" si="12"/>
        <v>28.81</v>
      </c>
      <c r="DS6" s="35" t="str">
        <f>IF(DS7="","",IF(DS7="-","【-】","【"&amp;SUBSTITUTE(TEXT(DS7,"#,##0.00"),"-","△")&amp;"】"))</f>
        <v>【37.36】</v>
      </c>
      <c r="DT6" s="35">
        <f>IF(DT7="",NA(),DT7)</f>
        <v>0</v>
      </c>
      <c r="DU6" s="35">
        <f t="shared" ref="DU6:EC6" si="13">IF(DU7="",NA(),DU7)</f>
        <v>0</v>
      </c>
      <c r="DV6" s="35">
        <f t="shared" si="13"/>
        <v>0</v>
      </c>
      <c r="DW6" s="35">
        <f t="shared" si="13"/>
        <v>0</v>
      </c>
      <c r="DX6" s="36">
        <f t="shared" si="13"/>
        <v>1.07</v>
      </c>
      <c r="DY6" s="36">
        <f t="shared" si="13"/>
        <v>2.68</v>
      </c>
      <c r="DZ6" s="36">
        <f t="shared" si="13"/>
        <v>2.82</v>
      </c>
      <c r="EA6" s="36">
        <f t="shared" si="13"/>
        <v>3.05</v>
      </c>
      <c r="EB6" s="36">
        <f t="shared" si="13"/>
        <v>3.4</v>
      </c>
      <c r="EC6" s="36">
        <f t="shared" si="13"/>
        <v>3.84</v>
      </c>
      <c r="ED6" s="35" t="str">
        <f>IF(ED7="","",IF(ED7="-","【-】","【"&amp;SUBSTITUTE(TEXT(ED7,"#,##0.00"),"-","△")&amp;"】"))</f>
        <v>【4.96】</v>
      </c>
      <c r="EE6" s="36">
        <f>IF(EE7="",NA(),EE7)</f>
        <v>0.28999999999999998</v>
      </c>
      <c r="EF6" s="36">
        <f t="shared" ref="EF6:EN6" si="14">IF(EF7="",NA(),EF7)</f>
        <v>0.18</v>
      </c>
      <c r="EG6" s="36">
        <f t="shared" si="14"/>
        <v>0.17</v>
      </c>
      <c r="EH6" s="36">
        <f t="shared" si="14"/>
        <v>0.15</v>
      </c>
      <c r="EI6" s="36">
        <f t="shared" si="14"/>
        <v>0.22</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x14ac:dyDescent="0.15">
      <c r="A7" s="29"/>
      <c r="B7" s="38">
        <v>2016</v>
      </c>
      <c r="C7" s="38">
        <v>222101</v>
      </c>
      <c r="D7" s="38">
        <v>46</v>
      </c>
      <c r="E7" s="38">
        <v>17</v>
      </c>
      <c r="F7" s="38">
        <v>1</v>
      </c>
      <c r="G7" s="38">
        <v>0</v>
      </c>
      <c r="H7" s="38" t="s">
        <v>108</v>
      </c>
      <c r="I7" s="38" t="s">
        <v>109</v>
      </c>
      <c r="J7" s="38" t="s">
        <v>110</v>
      </c>
      <c r="K7" s="38" t="s">
        <v>111</v>
      </c>
      <c r="L7" s="38" t="s">
        <v>112</v>
      </c>
      <c r="M7" s="38"/>
      <c r="N7" s="39" t="s">
        <v>113</v>
      </c>
      <c r="O7" s="39">
        <v>59.27</v>
      </c>
      <c r="P7" s="39">
        <v>75.150000000000006</v>
      </c>
      <c r="Q7" s="39">
        <v>77.34</v>
      </c>
      <c r="R7" s="39">
        <v>2592</v>
      </c>
      <c r="S7" s="39">
        <v>255839</v>
      </c>
      <c r="T7" s="39">
        <v>244.95</v>
      </c>
      <c r="U7" s="39">
        <v>1044.45</v>
      </c>
      <c r="V7" s="39">
        <v>191668</v>
      </c>
      <c r="W7" s="39">
        <v>39.82</v>
      </c>
      <c r="X7" s="39">
        <v>4813.3599999999997</v>
      </c>
      <c r="Y7" s="39">
        <v>100.87</v>
      </c>
      <c r="Z7" s="39">
        <v>99.96</v>
      </c>
      <c r="AA7" s="39">
        <v>124.89</v>
      </c>
      <c r="AB7" s="39">
        <v>125.17</v>
      </c>
      <c r="AC7" s="39">
        <v>125.77</v>
      </c>
      <c r="AD7" s="39">
        <v>104.17</v>
      </c>
      <c r="AE7" s="39">
        <v>105.07</v>
      </c>
      <c r="AF7" s="39">
        <v>108.53</v>
      </c>
      <c r="AG7" s="39">
        <v>108.52</v>
      </c>
      <c r="AH7" s="39">
        <v>109.12</v>
      </c>
      <c r="AI7" s="39">
        <v>108.57</v>
      </c>
      <c r="AJ7" s="39">
        <v>0</v>
      </c>
      <c r="AK7" s="39">
        <v>0</v>
      </c>
      <c r="AL7" s="39">
        <v>0</v>
      </c>
      <c r="AM7" s="39">
        <v>0</v>
      </c>
      <c r="AN7" s="39">
        <v>0</v>
      </c>
      <c r="AO7" s="39">
        <v>19.97</v>
      </c>
      <c r="AP7" s="39">
        <v>23.32</v>
      </c>
      <c r="AQ7" s="39">
        <v>4.72</v>
      </c>
      <c r="AR7" s="39">
        <v>4.87</v>
      </c>
      <c r="AS7" s="39">
        <v>3.8</v>
      </c>
      <c r="AT7" s="39">
        <v>4.38</v>
      </c>
      <c r="AU7" s="39">
        <v>150.94</v>
      </c>
      <c r="AV7" s="39">
        <v>187.63</v>
      </c>
      <c r="AW7" s="39">
        <v>45.56</v>
      </c>
      <c r="AX7" s="39">
        <v>47.31</v>
      </c>
      <c r="AY7" s="39">
        <v>55.98</v>
      </c>
      <c r="AZ7" s="39">
        <v>152.78</v>
      </c>
      <c r="BA7" s="39">
        <v>179.3</v>
      </c>
      <c r="BB7" s="39">
        <v>45.99</v>
      </c>
      <c r="BC7" s="39">
        <v>47.32</v>
      </c>
      <c r="BD7" s="39">
        <v>49.96</v>
      </c>
      <c r="BE7" s="39">
        <v>59.95</v>
      </c>
      <c r="BF7" s="39">
        <v>1602.32</v>
      </c>
      <c r="BG7" s="39">
        <v>1554.42</v>
      </c>
      <c r="BH7" s="39">
        <v>1310.98</v>
      </c>
      <c r="BI7" s="39">
        <v>1219.05</v>
      </c>
      <c r="BJ7" s="39">
        <v>1155.3900000000001</v>
      </c>
      <c r="BK7" s="39">
        <v>935.65</v>
      </c>
      <c r="BL7" s="39">
        <v>924.44</v>
      </c>
      <c r="BM7" s="39">
        <v>963.16</v>
      </c>
      <c r="BN7" s="39">
        <v>1017.47</v>
      </c>
      <c r="BO7" s="39">
        <v>970.35</v>
      </c>
      <c r="BP7" s="39">
        <v>728.3</v>
      </c>
      <c r="BQ7" s="39">
        <v>80.739999999999995</v>
      </c>
      <c r="BR7" s="39">
        <v>82.65</v>
      </c>
      <c r="BS7" s="39">
        <v>115.2</v>
      </c>
      <c r="BT7" s="39">
        <v>99.73</v>
      </c>
      <c r="BU7" s="39">
        <v>91.33</v>
      </c>
      <c r="BV7" s="39">
        <v>90.14</v>
      </c>
      <c r="BW7" s="39">
        <v>90.24</v>
      </c>
      <c r="BX7" s="39">
        <v>94.82</v>
      </c>
      <c r="BY7" s="39">
        <v>96.37</v>
      </c>
      <c r="BZ7" s="39">
        <v>99.26</v>
      </c>
      <c r="CA7" s="39">
        <v>100.04</v>
      </c>
      <c r="CB7" s="39">
        <v>143.19999999999999</v>
      </c>
      <c r="CC7" s="39">
        <v>139.85</v>
      </c>
      <c r="CD7" s="39">
        <v>115.71</v>
      </c>
      <c r="CE7" s="39">
        <v>137.13</v>
      </c>
      <c r="CF7" s="39">
        <v>150.09</v>
      </c>
      <c r="CG7" s="39">
        <v>169.64</v>
      </c>
      <c r="CH7" s="39">
        <v>170.22</v>
      </c>
      <c r="CI7" s="39">
        <v>162.88</v>
      </c>
      <c r="CJ7" s="39">
        <v>162.65</v>
      </c>
      <c r="CK7" s="39">
        <v>159.53</v>
      </c>
      <c r="CL7" s="39">
        <v>137.82</v>
      </c>
      <c r="CM7" s="39">
        <v>71.62</v>
      </c>
      <c r="CN7" s="39">
        <v>68.959999999999994</v>
      </c>
      <c r="CO7" s="39">
        <v>69.010000000000005</v>
      </c>
      <c r="CP7" s="39">
        <v>70.510000000000005</v>
      </c>
      <c r="CQ7" s="39">
        <v>70.069999999999993</v>
      </c>
      <c r="CR7" s="39">
        <v>67.569999999999993</v>
      </c>
      <c r="CS7" s="39">
        <v>67.099999999999994</v>
      </c>
      <c r="CT7" s="39">
        <v>67.95</v>
      </c>
      <c r="CU7" s="39">
        <v>66.63</v>
      </c>
      <c r="CV7" s="39">
        <v>67.040000000000006</v>
      </c>
      <c r="CW7" s="39">
        <v>60.09</v>
      </c>
      <c r="CX7" s="39">
        <v>91.18</v>
      </c>
      <c r="CY7" s="39">
        <v>91.17</v>
      </c>
      <c r="CZ7" s="39">
        <v>91.28</v>
      </c>
      <c r="DA7" s="39">
        <v>91.33</v>
      </c>
      <c r="DB7" s="39">
        <v>91.33</v>
      </c>
      <c r="DC7" s="39">
        <v>92.87</v>
      </c>
      <c r="DD7" s="39">
        <v>93.01</v>
      </c>
      <c r="DE7" s="39">
        <v>93.12</v>
      </c>
      <c r="DF7" s="39">
        <v>93.38</v>
      </c>
      <c r="DG7" s="39">
        <v>93.5</v>
      </c>
      <c r="DH7" s="39">
        <v>94.9</v>
      </c>
      <c r="DI7" s="39">
        <v>3.35</v>
      </c>
      <c r="DJ7" s="39">
        <v>6.55</v>
      </c>
      <c r="DK7" s="39">
        <v>9.61</v>
      </c>
      <c r="DL7" s="39">
        <v>12.36</v>
      </c>
      <c r="DM7" s="39">
        <v>15.09</v>
      </c>
      <c r="DN7" s="39">
        <v>16.02</v>
      </c>
      <c r="DO7" s="39">
        <v>16.559999999999999</v>
      </c>
      <c r="DP7" s="39">
        <v>28.35</v>
      </c>
      <c r="DQ7" s="39">
        <v>27.96</v>
      </c>
      <c r="DR7" s="39">
        <v>28.81</v>
      </c>
      <c r="DS7" s="39">
        <v>37.36</v>
      </c>
      <c r="DT7" s="39">
        <v>0</v>
      </c>
      <c r="DU7" s="39">
        <v>0</v>
      </c>
      <c r="DV7" s="39">
        <v>0</v>
      </c>
      <c r="DW7" s="39">
        <v>0</v>
      </c>
      <c r="DX7" s="39">
        <v>1.07</v>
      </c>
      <c r="DY7" s="39">
        <v>2.68</v>
      </c>
      <c r="DZ7" s="39">
        <v>2.82</v>
      </c>
      <c r="EA7" s="39">
        <v>3.05</v>
      </c>
      <c r="EB7" s="39">
        <v>3.4</v>
      </c>
      <c r="EC7" s="39">
        <v>3.84</v>
      </c>
      <c r="ED7" s="39">
        <v>4.96</v>
      </c>
      <c r="EE7" s="39">
        <v>0.28999999999999998</v>
      </c>
      <c r="EF7" s="39">
        <v>0.18</v>
      </c>
      <c r="EG7" s="39">
        <v>0.17</v>
      </c>
      <c r="EH7" s="39">
        <v>0.15</v>
      </c>
      <c r="EI7" s="39">
        <v>0.22</v>
      </c>
      <c r="EJ7" s="39">
        <v>0.14000000000000001</v>
      </c>
      <c r="EK7" s="39">
        <v>0.11</v>
      </c>
      <c r="EL7" s="39">
        <v>0.08</v>
      </c>
      <c r="EM7" s="39">
        <v>0.22</v>
      </c>
      <c r="EN7" s="39">
        <v>0.28000000000000003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Shisan01</cp:lastModifiedBy>
  <cp:lastPrinted>2018-02-14T23:51:28Z</cp:lastPrinted>
  <dcterms:created xsi:type="dcterms:W3CDTF">2017-12-25T01:51:43Z</dcterms:created>
  <dcterms:modified xsi:type="dcterms:W3CDTF">2018-02-14T23:54:41Z</dcterms:modified>
  <cp:category/>
</cp:coreProperties>
</file>