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s23\public\道路維持課\非公開\管理担当\⑲調査・回答\【5月】地方公営企業調査\H29年度に回答\(H30.3)平成28年度決算｢経営比較分析表｣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LT78" i="4" s="1"/>
  <c r="DG7" i="5"/>
  <c r="LE78" i="4" s="1"/>
  <c r="DF7" i="5"/>
  <c r="DE7" i="5"/>
  <c r="DD7" i="5"/>
  <c r="DC7" i="5"/>
  <c r="DB7" i="5"/>
  <c r="DA7" i="5"/>
  <c r="CZ7" i="5"/>
  <c r="CN7" i="5"/>
  <c r="CV76" i="4" s="1"/>
  <c r="CM7" i="5"/>
  <c r="BZ7" i="5"/>
  <c r="BY7" i="5"/>
  <c r="BX7" i="5"/>
  <c r="BW7" i="5"/>
  <c r="BV7" i="5"/>
  <c r="BU7" i="5"/>
  <c r="MA52" i="4" s="1"/>
  <c r="BT7" i="5"/>
  <c r="LH52" i="4" s="1"/>
  <c r="BS7" i="5"/>
  <c r="BR7" i="5"/>
  <c r="BQ7" i="5"/>
  <c r="BO7" i="5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FE31" i="4" s="1"/>
  <c r="AJ7" i="5"/>
  <c r="AH7" i="5"/>
  <c r="AG7" i="5"/>
  <c r="AF7" i="5"/>
  <c r="AE7" i="5"/>
  <c r="AD7" i="5"/>
  <c r="AC7" i="5"/>
  <c r="CS31" i="4" s="1"/>
  <c r="AB7" i="5"/>
  <c r="BZ31" i="4" s="1"/>
  <c r="AA7" i="5"/>
  <c r="Z7" i="5"/>
  <c r="Y7" i="5"/>
  <c r="X7" i="5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KO53" i="4"/>
  <c r="JV53" i="4"/>
  <c r="JC53" i="4"/>
  <c r="HJ53" i="4"/>
  <c r="GQ53" i="4"/>
  <c r="FX53" i="4"/>
  <c r="CS53" i="4"/>
  <c r="BZ53" i="4"/>
  <c r="AN53" i="4"/>
  <c r="U53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MA32" i="4"/>
  <c r="LH32" i="4"/>
  <c r="KO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EL31" i="4"/>
  <c r="BG31" i="4"/>
  <c r="AN31" i="4"/>
  <c r="U31" i="4"/>
  <c r="LJ10" i="4"/>
  <c r="JQ10" i="4"/>
  <c r="HX10" i="4"/>
  <c r="DU10" i="4"/>
  <c r="CF10" i="4"/>
  <c r="AQ10" i="4"/>
  <c r="B10" i="4"/>
  <c r="LJ8" i="4"/>
  <c r="HX8" i="4"/>
  <c r="DU8" i="4"/>
  <c r="AQ8" i="4"/>
  <c r="B8" i="4"/>
  <c r="B6" i="4"/>
  <c r="BZ76" i="4" l="1"/>
  <c r="MI76" i="4"/>
  <c r="HJ51" i="4"/>
  <c r="MA30" i="4"/>
  <c r="CS30" i="4"/>
  <c r="IT76" i="4"/>
  <c r="CS51" i="4"/>
  <c r="HJ30" i="4"/>
  <c r="MA51" i="4"/>
  <c r="C11" i="5"/>
  <c r="D11" i="5"/>
  <c r="E11" i="5"/>
  <c r="B11" i="5"/>
  <c r="BK76" i="4" l="1"/>
  <c r="LH51" i="4"/>
  <c r="LT76" i="4"/>
  <c r="GQ51" i="4"/>
  <c r="LH30" i="4"/>
  <c r="BZ51" i="4"/>
  <c r="BZ30" i="4"/>
  <c r="IE76" i="4"/>
  <c r="GQ30" i="4"/>
  <c r="HP76" i="4"/>
  <c r="BG30" i="4"/>
  <c r="KO30" i="4"/>
  <c r="FX30" i="4"/>
  <c r="AV76" i="4"/>
  <c r="KO51" i="4"/>
  <c r="LE76" i="4"/>
  <c r="BG51" i="4"/>
  <c r="FX51" i="4"/>
  <c r="KP76" i="4"/>
  <c r="HA76" i="4"/>
  <c r="AN51" i="4"/>
  <c r="FE30" i="4"/>
  <c r="JV51" i="4"/>
  <c r="FE51" i="4"/>
  <c r="AN30" i="4"/>
  <c r="AG76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<sst xmlns="http://schemas.openxmlformats.org/spreadsheetml/2006/main" count="286" uniqueCount="136">
  <si>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</si>
  <si>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</si>
  <si>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</si>
  <si>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</si>
  <si>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</si>
  <si>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</si>
  <si>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</si>
  <si>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</si>
  <si>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</si>
  <si>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</si>
  <si>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</si>
  <si>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</si>
  <si>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</si>
  <si>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</si>
  <si>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</si>
  <si>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</si>
  <si>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</si>
  <si>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</si>
  <si>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</si>
  <si>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</si>
  <si>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</si>
  <si>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</si>
  <si>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</si>
  <si>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</si>
  <si>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</si>
  <si>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</si>
  <si>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</si>
  <si>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</si>
  <si>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</si>
  <si>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</si>
  <si>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</si>
  <si>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</si>
  <si>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</si>
  <si>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</si>
  <si>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</si>
  <si>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</si>
  <si>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</si>
  <si>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</si>
  <si>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</si>
  <si>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</si>
  <si>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</si>
  <si>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</si>
  <si>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</si>
  <si>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</si>
  <si>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</si>
  <si>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</si>
  <si>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</si>
  <si>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</si>
  <si>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</si>
  <si>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</si>
  <si>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</si>
  <si>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</si>
  <si>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</si>
  <si>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</si>
  <si>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</si>
  <si>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</si>
  <si>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</si>
  <si>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</si>
  <si>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</si>
  <si>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</si>
  <si>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</si>
  <si>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</si>
  <si>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</si>
  <si>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</si>
  <si>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</si>
  <si>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</si>
  <si>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</si>
  <si>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</si>
  <si>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</si>
  <si>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</si>
  <si>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</si>
  <si>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</si>
  <si>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</si>
  <si>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</si>
  <si>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</si>
  <si>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</si>
  <si>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</si>
  <si>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</si>
  <si>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</si>
  <si>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</si>
  <si>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</si>
  <si>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</si>
  <si>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</si>
  <si>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</si>
  <si>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</si>
  <si>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</si>
  <si>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</si>
  <si>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</si>
  <si>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</si>
  <si>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</si>
  <si>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</si>
  <si>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</si>
  <si>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</si>
  <si>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</si>
  <si>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</si>
  <si>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</si>
  <si>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</si>
  <si>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</si>
  <si>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</si>
  <si>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</si>
  <si>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</si>
  <si>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</si>
  <si>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</si>
  <si>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</si>
  <si>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</si>
  <si>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</si>
  <si>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</si>
  <si>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</si>
  <si>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</si>
  <si>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</si>
  <si>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</si>
  <si>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</si>
  <si>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</si>
  <si>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</si>
  <si>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静岡県　富士市</t>
  </si>
  <si>
    <t>吉原本町駐車場</t>
  </si>
  <si>
    <t>法非適用</t>
  </si>
  <si>
    <t>駐車場整備事業</t>
  </si>
  <si>
    <t>-</t>
  </si>
  <si>
    <t>Ａ３Ｂ１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</si>
  <si>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</si>
  <si>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</si>
  <si>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</si>
  <si>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</si>
  <si>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</si>
  <si>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</si>
  <si>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</si>
  <si>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</si>
  <si>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</si>
  <si>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</si>
  <si>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</si>
  <si>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phoneticPr fontId="6"/>
  </si>
  <si>
    <t>稼働率は減少傾向である。近年は平均値を下回っているが、稼働率は200％を超えている。近年、周辺に民間駐車場施設が増加しているため、当駐車場利用者が減少しているものと考える。収益にはあまり変化がないため、現状維持が妥当と考える。</t>
    <rPh sb="12" eb="14">
      <t>キンネン</t>
    </rPh>
    <rPh sb="19" eb="21">
      <t>シタマワ</t>
    </rPh>
    <rPh sb="42" eb="44">
      <t>キンネン</t>
    </rPh>
    <rPh sb="45" eb="47">
      <t>シュウヘン</t>
    </rPh>
    <rPh sb="48" eb="50">
      <t>ミンカン</t>
    </rPh>
    <rPh sb="50" eb="53">
      <t>チュウシャジョウ</t>
    </rPh>
    <rPh sb="53" eb="55">
      <t>シセツ</t>
    </rPh>
    <rPh sb="56" eb="58">
      <t>ゾウカ</t>
    </rPh>
    <rPh sb="65" eb="66">
      <t>トウ</t>
    </rPh>
    <rPh sb="66" eb="69">
      <t>チュウシャジョウ</t>
    </rPh>
    <rPh sb="69" eb="72">
      <t>リヨウシャ</t>
    </rPh>
    <rPh sb="73" eb="75">
      <t>ゲンショウ</t>
    </rPh>
    <rPh sb="82" eb="83">
      <t>カンガ</t>
    </rPh>
    <rPh sb="86" eb="88">
      <t>シュウエキ</t>
    </rPh>
    <rPh sb="93" eb="95">
      <t>ヘンカ</t>
    </rPh>
    <rPh sb="101" eb="103">
      <t>ゲンジョウ</t>
    </rPh>
    <rPh sb="103" eb="105">
      <t>イジ</t>
    </rPh>
    <rPh sb="106" eb="108">
      <t>ダトウ</t>
    </rPh>
    <rPh sb="109" eb="110">
      <t>カンガ</t>
    </rPh>
    <phoneticPr fontId="6"/>
  </si>
  <si>
    <t>稼働率は減少傾向にあるものの、商店街の近くにある大型駐車場として多く利用されている。H27年度に指定管理者制度への移行が検討されたが、収益向上が見込めないとの理由で現行の管理が続いているため、当面は現状の管理を継続する中で収益向上を目指す。</t>
    <rPh sb="0" eb="2">
      <t>カドウ</t>
    </rPh>
    <rPh sb="2" eb="3">
      <t>リツ</t>
    </rPh>
    <rPh sb="4" eb="6">
      <t>ゲンショウ</t>
    </rPh>
    <rPh sb="6" eb="8">
      <t>ケイコウ</t>
    </rPh>
    <rPh sb="15" eb="18">
      <t>ショウテンガイ</t>
    </rPh>
    <rPh sb="19" eb="20">
      <t>チカ</t>
    </rPh>
    <rPh sb="24" eb="26">
      <t>オオガタ</t>
    </rPh>
    <rPh sb="26" eb="29">
      <t>チュウシャジョウ</t>
    </rPh>
    <rPh sb="32" eb="33">
      <t>オオ</t>
    </rPh>
    <rPh sb="34" eb="36">
      <t>リヨウ</t>
    </rPh>
    <phoneticPr fontId="6"/>
  </si>
  <si>
    <t>収益的収支比率は常に100％を超え、他会計から補助金を得ることなく収益を上げている。売上高GOP比率、EBITDAもほぼ平均値を越えている。H26年度までは市営駐車場全6箇所を1つの単位として管理していたため、個々の駐車場単位で集計できるようになったH27年度以降の数値と乖離している。H27年度以降の数値が正しい数値である。収益性からは現状維持が妥当と考える。</t>
    <rPh sb="64" eb="65">
      <t>コ</t>
    </rPh>
    <rPh sb="73" eb="75">
      <t>ネンド</t>
    </rPh>
    <rPh sb="78" eb="80">
      <t>シエイ</t>
    </rPh>
    <rPh sb="80" eb="83">
      <t>チュウシャジョウ</t>
    </rPh>
    <rPh sb="83" eb="84">
      <t>ゼン</t>
    </rPh>
    <rPh sb="85" eb="87">
      <t>カショ</t>
    </rPh>
    <rPh sb="91" eb="93">
      <t>タンイ</t>
    </rPh>
    <rPh sb="96" eb="98">
      <t>カンリ</t>
    </rPh>
    <rPh sb="105" eb="107">
      <t>ココ</t>
    </rPh>
    <rPh sb="108" eb="111">
      <t>チュウシャジョウ</t>
    </rPh>
    <rPh sb="111" eb="113">
      <t>タンイ</t>
    </rPh>
    <rPh sb="114" eb="116">
      <t>シュウケイ</t>
    </rPh>
    <rPh sb="130" eb="132">
      <t>イコウ</t>
    </rPh>
    <rPh sb="136" eb="138">
      <t>カイリ</t>
    </rPh>
    <rPh sb="146" eb="148">
      <t>ネンド</t>
    </rPh>
    <rPh sb="148" eb="150">
      <t>イコウ</t>
    </rPh>
    <rPh sb="151" eb="153">
      <t>スウチ</t>
    </rPh>
    <rPh sb="154" eb="155">
      <t>タダ</t>
    </rPh>
    <rPh sb="157" eb="159">
      <t>スウチ</t>
    </rPh>
    <rPh sb="163" eb="166">
      <t>シュウエキセイ</t>
    </rPh>
    <rPh sb="169" eb="171">
      <t>ゲンジョウ</t>
    </rPh>
    <rPh sb="171" eb="173">
      <t>イジ</t>
    </rPh>
    <rPh sb="174" eb="176">
      <t>ダトウ</t>
    </rPh>
    <rPh sb="177" eb="178">
      <t>カンガ</t>
    </rPh>
    <phoneticPr fontId="6"/>
  </si>
  <si>
    <t>商店街の近くにあり、敷地も広い。敷地の地価は近傍地より求めたものである。設備投資見込額は補修工事費及び修繕費を見込んでいる。自動精算機等の設備が古くなってきているため、数年後から設備投資が必要になってくると考える。</t>
    <rPh sb="0" eb="2">
      <t>ショウテン</t>
    </rPh>
    <rPh sb="2" eb="3">
      <t>ガイ</t>
    </rPh>
    <rPh sb="4" eb="5">
      <t>チカ</t>
    </rPh>
    <rPh sb="10" eb="12">
      <t>シキチ</t>
    </rPh>
    <rPh sb="13" eb="14">
      <t>ヒロ</t>
    </rPh>
    <rPh sb="62" eb="64">
      <t>ジドウ</t>
    </rPh>
    <rPh sb="64" eb="66">
      <t>セイサン</t>
    </rPh>
    <rPh sb="66" eb="67">
      <t>キ</t>
    </rPh>
    <rPh sb="67" eb="68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</si>
</sst>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252.5</c:v>
                </c:pt>
                <c:pt idx="1">
                  <c:v>217.1</c:v>
                </c:pt>
                <c:pt idx="2">
                  <c:v>256.10000000000002</c:v>
                </c:pt>
                <c:pt idx="3">
                  <c:v>593.5</c:v>
                </c:pt>
                <c:pt idx="4">
                  <c:v>594.4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09576"/>
        <c:axId val="21423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09576"/>
        <c:axId val="214236176"/>
      </c:lineChart>
      <c:dateAx>
        <c:axId val="117409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236176"/>
        <c:crosses val="autoZero"/>
        <c:auto val="1"/>
        <c:lblOffset val="100"/>
        <c:baseTimeUnit val="years"/>
      </c:dateAx>
      <c:valAx>
        <c:axId val="21423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7409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659840"/>
        <c:axId val="212368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659840"/>
        <c:axId val="212368856"/>
      </c:lineChart>
      <c:dateAx>
        <c:axId val="41065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68856"/>
        <c:crosses val="autoZero"/>
        <c:auto val="1"/>
        <c:lblOffset val="100"/>
        <c:baseTimeUnit val="years"/>
      </c:dateAx>
      <c:valAx>
        <c:axId val="212368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0659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0032"/>
        <c:axId val="21237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70032"/>
        <c:axId val="212370424"/>
      </c:lineChart>
      <c:dateAx>
        <c:axId val="21237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0424"/>
        <c:crosses val="autoZero"/>
        <c:auto val="1"/>
        <c:lblOffset val="100"/>
        <c:baseTimeUnit val="years"/>
      </c:dateAx>
      <c:valAx>
        <c:axId val="21237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2370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1208"/>
        <c:axId val="21237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71208"/>
        <c:axId val="212371600"/>
      </c:lineChart>
      <c:dateAx>
        <c:axId val="21237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1600"/>
        <c:crosses val="autoZero"/>
        <c:auto val="1"/>
        <c:lblOffset val="100"/>
        <c:baseTimeUnit val="years"/>
      </c:dateAx>
      <c:valAx>
        <c:axId val="21237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2371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333560"/>
        <c:axId val="40933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333560"/>
        <c:axId val="409333952"/>
      </c:lineChart>
      <c:dateAx>
        <c:axId val="409333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333952"/>
        <c:crosses val="autoZero"/>
        <c:auto val="1"/>
        <c:lblOffset val="100"/>
        <c:baseTimeUnit val="years"/>
      </c:dateAx>
      <c:valAx>
        <c:axId val="40933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333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3952"/>
        <c:axId val="21237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73952"/>
        <c:axId val="212373560"/>
      </c:lineChart>
      <c:dateAx>
        <c:axId val="21237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3560"/>
        <c:crosses val="autoZero"/>
        <c:auto val="1"/>
        <c:lblOffset val="100"/>
        <c:baseTimeUnit val="years"/>
      </c:dateAx>
      <c:valAx>
        <c:axId val="21237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2373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263.39999999999998</c:v>
                </c:pt>
                <c:pt idx="1">
                  <c:v>245.1</c:v>
                </c:pt>
                <c:pt idx="2">
                  <c:v>248.8</c:v>
                </c:pt>
                <c:pt idx="3">
                  <c:v>234.1</c:v>
                </c:pt>
                <c:pt idx="4">
                  <c:v>225.6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2776"/>
        <c:axId val="21237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72776"/>
        <c:axId val="212372384"/>
      </c:lineChart>
      <c:dateAx>
        <c:axId val="212372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2384"/>
        <c:crosses val="autoZero"/>
        <c:auto val="1"/>
        <c:lblOffset val="100"/>
        <c:baseTimeUnit val="years"/>
      </c:dateAx>
      <c:valAx>
        <c:axId val="21237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2372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60.3</c:v>
                </c:pt>
                <c:pt idx="1">
                  <c:v>53.7</c:v>
                </c:pt>
                <c:pt idx="2">
                  <c:v>60.6</c:v>
                </c:pt>
                <c:pt idx="3">
                  <c:v>83.1</c:v>
                </c:pt>
                <c:pt idx="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335128"/>
        <c:axId val="40933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335128"/>
        <c:axId val="409335520"/>
      </c:lineChart>
      <c:dateAx>
        <c:axId val="409335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335520"/>
        <c:crosses val="autoZero"/>
        <c:auto val="1"/>
        <c:lblOffset val="100"/>
        <c:baseTimeUnit val="years"/>
      </c:dateAx>
      <c:valAx>
        <c:axId val="40933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335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12246</c:v>
                </c:pt>
                <c:pt idx="1">
                  <c:v>10185</c:v>
                </c:pt>
                <c:pt idx="2">
                  <c:v>11839</c:v>
                </c:pt>
                <c:pt idx="3">
                  <c:v>16552</c:v>
                </c:pt>
                <c:pt idx="4">
                  <c:v>16972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336304"/>
        <c:axId val="40933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336304"/>
        <c:axId val="409336696"/>
      </c:lineChart>
      <c:dateAx>
        <c:axId val="40933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336696"/>
        <c:crosses val="autoZero"/>
        <c:auto val="1"/>
        <c:lblOffset val="100"/>
        <c:baseTimeUnit val="years"/>
      </c:dateAx>
      <c:valAx>
        <c:axId val="40933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0933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11" zoomScaleNormal="100" zoomScaleSheetLayoutView="70" workbookViewId="0">
      <selection activeCell="ND48" sqref="ND48:NR48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静岡県富士市　吉原本町駐車場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1033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45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82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108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134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252.5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217.1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256.10000000000002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593.5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594.4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263.39999999999998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245.1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248.8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234.1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225.6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393.6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407.1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375.5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441.2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368.2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7.8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6.7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5.9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230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244.3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238.1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261.8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268.7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135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132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60.3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53.7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60.6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83.1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83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12246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10185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11839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16552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16972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105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29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51.9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59.2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64.5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60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52.8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6188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7011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7612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7104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7407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133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123342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4500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123.1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92.3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85.4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76.3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64.099999999999994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222101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静岡県富士市</v>
      </c>
      <c r="I6" s="61" t="str">
        <f t="shared" si="1"/>
        <v>吉原本町駐車場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45</v>
      </c>
      <c r="S6" s="63" t="str">
        <f t="shared" si="1"/>
        <v>駅</v>
      </c>
      <c r="T6" s="63" t="str">
        <f t="shared" si="1"/>
        <v>無</v>
      </c>
      <c r="U6" s="64">
        <f t="shared" si="1"/>
        <v>1033</v>
      </c>
      <c r="V6" s="64">
        <f t="shared" si="1"/>
        <v>82</v>
      </c>
      <c r="W6" s="64">
        <f t="shared" si="1"/>
        <v>108</v>
      </c>
      <c r="X6" s="63" t="str">
        <f t="shared" si="1"/>
        <v>導入なし</v>
      </c>
      <c r="Y6" s="65">
        <f>IF(Y8="-",NA(),Y8)</f>
        <v>252.5</v>
      </c>
      <c r="Z6" s="65">
        <f t="shared" ref="Z6:AH6" si="2">IF(Z8="-",NA(),Z8)</f>
        <v>217.1</v>
      </c>
      <c r="AA6" s="65">
        <f t="shared" si="2"/>
        <v>256.10000000000002</v>
      </c>
      <c r="AB6" s="65">
        <f t="shared" si="2"/>
        <v>593.5</v>
      </c>
      <c r="AC6" s="65">
        <f t="shared" si="2"/>
        <v>594.4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60.3</v>
      </c>
      <c r="BG6" s="65">
        <f t="shared" ref="BG6:BO6" si="5">IF(BG8="-",NA(),BG8)</f>
        <v>53.7</v>
      </c>
      <c r="BH6" s="65">
        <f t="shared" si="5"/>
        <v>60.6</v>
      </c>
      <c r="BI6" s="65">
        <f t="shared" si="5"/>
        <v>83.1</v>
      </c>
      <c r="BJ6" s="65">
        <f t="shared" si="5"/>
        <v>83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12246</v>
      </c>
      <c r="BR6" s="66">
        <f t="shared" ref="BR6:BZ6" si="6">IF(BR8="-",NA(),BR8)</f>
        <v>10185</v>
      </c>
      <c r="BS6" s="66">
        <f t="shared" si="6"/>
        <v>11839</v>
      </c>
      <c r="BT6" s="66">
        <f t="shared" si="6"/>
        <v>16552</v>
      </c>
      <c r="BU6" s="66">
        <f t="shared" si="6"/>
        <v>16972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123342</v>
      </c>
      <c r="CN6" s="64">
        <f t="shared" si="7"/>
        <v>4500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263.39999999999998</v>
      </c>
      <c r="DL6" s="65">
        <f t="shared" ref="DL6:DT6" si="9">IF(DL8="-",NA(),DL8)</f>
        <v>245.1</v>
      </c>
      <c r="DM6" s="65">
        <f t="shared" si="9"/>
        <v>248.8</v>
      </c>
      <c r="DN6" s="65">
        <f t="shared" si="9"/>
        <v>234.1</v>
      </c>
      <c r="DO6" s="65">
        <f t="shared" si="9"/>
        <v>225.6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222101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静岡県　富士市</v>
      </c>
      <c r="I7" s="61" t="str">
        <f t="shared" si="10"/>
        <v>吉原本町駐車場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45</v>
      </c>
      <c r="S7" s="63" t="str">
        <f t="shared" si="10"/>
        <v>駅</v>
      </c>
      <c r="T7" s="63" t="str">
        <f t="shared" si="10"/>
        <v>無</v>
      </c>
      <c r="U7" s="64">
        <f t="shared" si="10"/>
        <v>1033</v>
      </c>
      <c r="V7" s="64">
        <f t="shared" si="10"/>
        <v>82</v>
      </c>
      <c r="W7" s="64">
        <f t="shared" si="10"/>
        <v>108</v>
      </c>
      <c r="X7" s="63" t="str">
        <f t="shared" si="10"/>
        <v>導入なし</v>
      </c>
      <c r="Y7" s="65">
        <f>Y8</f>
        <v>252.5</v>
      </c>
      <c r="Z7" s="65">
        <f t="shared" ref="Z7:AH7" si="11">Z8</f>
        <v>217.1</v>
      </c>
      <c r="AA7" s="65">
        <f t="shared" si="11"/>
        <v>256.10000000000002</v>
      </c>
      <c r="AB7" s="65">
        <f t="shared" si="11"/>
        <v>593.5</v>
      </c>
      <c r="AC7" s="65">
        <f t="shared" si="11"/>
        <v>594.4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60.3</v>
      </c>
      <c r="BG7" s="65">
        <f t="shared" ref="BG7:BO7" si="14">BG8</f>
        <v>53.7</v>
      </c>
      <c r="BH7" s="65">
        <f t="shared" si="14"/>
        <v>60.6</v>
      </c>
      <c r="BI7" s="65">
        <f t="shared" si="14"/>
        <v>83.1</v>
      </c>
      <c r="BJ7" s="65">
        <f t="shared" si="14"/>
        <v>83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12246</v>
      </c>
      <c r="BR7" s="66">
        <f t="shared" ref="BR7:BZ7" si="15">BR8</f>
        <v>10185</v>
      </c>
      <c r="BS7" s="66">
        <f t="shared" si="15"/>
        <v>11839</v>
      </c>
      <c r="BT7" s="66">
        <f t="shared" si="15"/>
        <v>16552</v>
      </c>
      <c r="BU7" s="66">
        <f t="shared" si="15"/>
        <v>16972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123342</v>
      </c>
      <c r="CN7" s="64">
        <f>CN8</f>
        <v>4500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263.39999999999998</v>
      </c>
      <c r="DL7" s="65">
        <f t="shared" ref="DL7:DT7" si="17">DL8</f>
        <v>245.1</v>
      </c>
      <c r="DM7" s="65">
        <f t="shared" si="17"/>
        <v>248.8</v>
      </c>
      <c r="DN7" s="65">
        <f t="shared" si="17"/>
        <v>234.1</v>
      </c>
      <c r="DO7" s="65">
        <f t="shared" si="17"/>
        <v>225.6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222101</v>
      </c>
      <c r="D8" s="68">
        <v>47</v>
      </c>
      <c r="E8" s="68">
        <v>14</v>
      </c>
      <c r="F8" s="68">
        <v>0</v>
      </c>
      <c r="G8" s="68">
        <v>4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45</v>
      </c>
      <c r="S8" s="70" t="s">
        <v>123</v>
      </c>
      <c r="T8" s="70" t="s">
        <v>124</v>
      </c>
      <c r="U8" s="71">
        <v>1033</v>
      </c>
      <c r="V8" s="71">
        <v>82</v>
      </c>
      <c r="W8" s="71">
        <v>108</v>
      </c>
      <c r="X8" s="70" t="s">
        <v>125</v>
      </c>
      <c r="Y8" s="72">
        <v>252.5</v>
      </c>
      <c r="Z8" s="72">
        <v>217.1</v>
      </c>
      <c r="AA8" s="72">
        <v>256.10000000000002</v>
      </c>
      <c r="AB8" s="72">
        <v>593.5</v>
      </c>
      <c r="AC8" s="72">
        <v>594.4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60.3</v>
      </c>
      <c r="BG8" s="72">
        <v>53.7</v>
      </c>
      <c r="BH8" s="72">
        <v>60.6</v>
      </c>
      <c r="BI8" s="72">
        <v>83.1</v>
      </c>
      <c r="BJ8" s="72">
        <v>83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12246</v>
      </c>
      <c r="BR8" s="73">
        <v>10185</v>
      </c>
      <c r="BS8" s="73">
        <v>11839</v>
      </c>
      <c r="BT8" s="74">
        <v>16552</v>
      </c>
      <c r="BU8" s="74">
        <v>16972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123342</v>
      </c>
      <c r="CN8" s="71">
        <v>4500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263.39999999999998</v>
      </c>
      <c r="DL8" s="72">
        <v>245.1</v>
      </c>
      <c r="DM8" s="72">
        <v>248.8</v>
      </c>
      <c r="DN8" s="72">
        <v>234.1</v>
      </c>
      <c r="DO8" s="72">
        <v>225.6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おかもと　わたる</cp:lastModifiedBy>
  <dcterms:created xsi:type="dcterms:W3CDTF">2018-02-09T01:47:56Z</dcterms:created>
  <dcterms:modified xsi:type="dcterms:W3CDTF">2018-03-12T01:09:41Z</dcterms:modified>
  <cp:category/>
</cp:coreProperties>
</file>