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NEA141~1\APPDATA\LOCAL\TEMP\SOWDIR0\"/>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O6" i="5"/>
  <c r="N6" i="5"/>
  <c r="M6" i="5"/>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P10" i="4"/>
  <c r="I10" i="4"/>
  <c r="B10" i="4"/>
  <c r="BB8" i="4"/>
  <c r="AT8" i="4"/>
  <c r="AL8" i="4"/>
  <c r="W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<sst xmlns="http://schemas.openxmlformats.org/spreadsheetml/2006/main" count="232" uniqueCount="120">
  <si>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</si>
  <si>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</si>
  <si>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</si>
  <si>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</si>
  <si>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</si>
  <si>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</si>
  <si>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</si>
  <si>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</si>
  <si>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</si>
  <si>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</si>
  <si>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</si>
  <si>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</si>
  <si>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</si>
  <si>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</si>
  <si>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</si>
  <si>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</si>
  <si>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</si>
  <si>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</si>
  <si>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</si>
  <si>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</si>
  <si>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</si>
  <si>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</si>
  <si>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</si>
  <si>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</si>
  <si>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</si>
  <si>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</si>
  <si>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</si>
  <si>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</si>
  <si>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</si>
  <si>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</si>
  <si>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</si>
  <si>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</si>
  <si>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</si>
  <si>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</si>
  <si>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</si>
  <si>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</si>
  <si>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</si>
  <si>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</si>
  <si>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</si>
  <si>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</si>
  <si>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</si>
  <si>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</si>
  <si>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</si>
  <si>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</si>
  <si>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</si>
  <si>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</si>
  <si>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</si>
  <si>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</si>
  <si>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</si>
  <si>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</si>
  <si>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</si>
  <si>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</si>
  <si>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</si>
  <si>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</si>
  <si>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</si>
  <si>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</si>
  <si>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</si>
  <si>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</si>
  <si>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</si>
  <si>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</si>
  <si>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</si>
  <si>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</si>
  <si>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</si>
  <si>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</si>
  <si>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</si>
  <si>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</si>
  <si>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</si>
  <si>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</si>
  <si>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</si>
  <si>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</si>
  <si>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</si>
  <si>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</si>
  <si>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</si>
  <si>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</si>
  <si>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</si>
  <si>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</si>
  <si>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</si>
  <si>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</si>
  <si>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</si>
  <si>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</si>
  <si>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</si>
  <si>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</si>
  <si>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</si>
  <si>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</si>
  <si>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</si>
  <si>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</si>
  <si>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</si>
  <si>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</si>
  <si>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</si>
  <si>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</si>
  <si>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</si>
  <si>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</si>
  <si>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</si>
  <si>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</si>
  <si>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</si>
  <si>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</si>
  <si>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</si>
  <si>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</si>
  <si>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</si>
  <si>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</si>
  <si>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</si>
  <si>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</si>
  <si>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</si>
  <si>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</si>
  <si>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</si>
  <si>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静岡県　島田市</t>
  </si>
  <si>
    <t>法適用</t>
  </si>
  <si>
    <t>水道事業</t>
  </si>
  <si>
    <t>末端給水事業</t>
  </si>
  <si>
    <t>A4</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</si>
  <si>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</si>
  <si>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</si>
  <si>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</si>
  <si>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</si>
  <si>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</si>
  <si>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</si>
  <si>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有形固定資産における減価償却済の割合を示す比率です。値が高いほど法定耐用年数に近い資産が多いことを意味します。H27・H28年度は稲荷浄水場耐震補強、中央監視施設の更新、非常用発電施設、初倉3号水源など施設更新が多かったことで若干減少しています。
②管路経年化率は、類似団体を大きく上回っており、老朽管の多さが目立ちます。
③管路更新は、H28年度に増加させましたが、②の経年化率も増加していることから、更新より老朽化スピードが上回っている状況です。更に更新を進めていく必要があります。</t>
    <rPh sb="1" eb="3">
      <t>ユウケイ</t>
    </rPh>
    <rPh sb="3" eb="5">
      <t>コテイ</t>
    </rPh>
    <rPh sb="5" eb="7">
      <t>シサン</t>
    </rPh>
    <rPh sb="11" eb="13">
      <t>ゲンカ</t>
    </rPh>
    <rPh sb="13" eb="15">
      <t>ショウキャク</t>
    </rPh>
    <rPh sb="15" eb="16">
      <t>ズミ</t>
    </rPh>
    <rPh sb="17" eb="19">
      <t>ワリアイ</t>
    </rPh>
    <rPh sb="20" eb="21">
      <t>シメ</t>
    </rPh>
    <rPh sb="22" eb="24">
      <t>ヒリツ</t>
    </rPh>
    <rPh sb="27" eb="28">
      <t>アタイ</t>
    </rPh>
    <rPh sb="29" eb="30">
      <t>タカ</t>
    </rPh>
    <rPh sb="33" eb="35">
      <t>ホウテイ</t>
    </rPh>
    <rPh sb="35" eb="37">
      <t>タイヨウ</t>
    </rPh>
    <rPh sb="37" eb="39">
      <t>ネンスウ</t>
    </rPh>
    <rPh sb="40" eb="41">
      <t>チカ</t>
    </rPh>
    <rPh sb="42" eb="44">
      <t>シサン</t>
    </rPh>
    <rPh sb="45" eb="46">
      <t>オオ</t>
    </rPh>
    <rPh sb="50" eb="52">
      <t>イミ</t>
    </rPh>
    <rPh sb="63" eb="65">
      <t>ネンド</t>
    </rPh>
    <rPh sb="66" eb="68">
      <t>イナリ</t>
    </rPh>
    <rPh sb="68" eb="70">
      <t>ジョウスイ</t>
    </rPh>
    <rPh sb="70" eb="71">
      <t>ジョウ</t>
    </rPh>
    <rPh sb="71" eb="73">
      <t>タイシン</t>
    </rPh>
    <rPh sb="73" eb="75">
      <t>ホキョウ</t>
    </rPh>
    <rPh sb="76" eb="78">
      <t>チュウオウ</t>
    </rPh>
    <rPh sb="78" eb="80">
      <t>カンシ</t>
    </rPh>
    <rPh sb="80" eb="82">
      <t>シセツ</t>
    </rPh>
    <rPh sb="83" eb="85">
      <t>コウシン</t>
    </rPh>
    <rPh sb="86" eb="89">
      <t>ヒジョウヨウ</t>
    </rPh>
    <rPh sb="94" eb="95">
      <t>ハツ</t>
    </rPh>
    <rPh sb="95" eb="96">
      <t>クラ</t>
    </rPh>
    <rPh sb="97" eb="98">
      <t>ゴウ</t>
    </rPh>
    <rPh sb="98" eb="100">
      <t>スイゲン</t>
    </rPh>
    <rPh sb="102" eb="104">
      <t>シセツ</t>
    </rPh>
    <rPh sb="104" eb="106">
      <t>コウシン</t>
    </rPh>
    <rPh sb="107" eb="108">
      <t>オオ</t>
    </rPh>
    <rPh sb="114" eb="116">
      <t>ジャッカン</t>
    </rPh>
    <rPh sb="116" eb="118">
      <t>ゲンショウ</t>
    </rPh>
    <rPh sb="126" eb="128">
      <t>カンロ</t>
    </rPh>
    <rPh sb="128" eb="131">
      <t>ケイネンカ</t>
    </rPh>
    <rPh sb="131" eb="132">
      <t>リツ</t>
    </rPh>
    <rPh sb="134" eb="136">
      <t>ルイジ</t>
    </rPh>
    <rPh sb="136" eb="138">
      <t>ダンタイ</t>
    </rPh>
    <rPh sb="139" eb="140">
      <t>オオ</t>
    </rPh>
    <rPh sb="142" eb="144">
      <t>ウワマワ</t>
    </rPh>
    <rPh sb="149" eb="151">
      <t>ロウキュウ</t>
    </rPh>
    <rPh sb="151" eb="152">
      <t>カン</t>
    </rPh>
    <rPh sb="153" eb="154">
      <t>オオ</t>
    </rPh>
    <rPh sb="156" eb="158">
      <t>メダ</t>
    </rPh>
    <rPh sb="164" eb="166">
      <t>カンロ</t>
    </rPh>
    <rPh sb="166" eb="168">
      <t>コウシン</t>
    </rPh>
    <rPh sb="173" eb="175">
      <t>ネンド</t>
    </rPh>
    <rPh sb="176" eb="178">
      <t>ゾウカ</t>
    </rPh>
    <rPh sb="187" eb="190">
      <t>ケイネンカ</t>
    </rPh>
    <rPh sb="190" eb="191">
      <t>リツ</t>
    </rPh>
    <rPh sb="192" eb="194">
      <t>ゾウカ</t>
    </rPh>
    <rPh sb="203" eb="205">
      <t>コウシン</t>
    </rPh>
    <rPh sb="207" eb="209">
      <t>ロウキュウ</t>
    </rPh>
    <rPh sb="209" eb="210">
      <t>カ</t>
    </rPh>
    <rPh sb="215" eb="217">
      <t>ウワマワ</t>
    </rPh>
    <rPh sb="221" eb="223">
      <t>ジョウキョウ</t>
    </rPh>
    <rPh sb="226" eb="227">
      <t>サラ</t>
    </rPh>
    <rPh sb="228" eb="230">
      <t>コウシン</t>
    </rPh>
    <rPh sb="231" eb="232">
      <t>スス</t>
    </rPh>
    <rPh sb="236" eb="238">
      <t>ヒツヨウ</t>
    </rPh>
    <phoneticPr fontId="4"/>
  </si>
  <si>
    <t>非設置</t>
    <rPh sb="0" eb="1">
      <t>ヒ</t>
    </rPh>
    <rPh sb="1" eb="3">
      <t>セッチ</t>
    </rPh>
    <phoneticPr fontId="4"/>
  </si>
  <si>
    <t>本市の経営状況は、現在は健全性は保たれていますが、今後は、水需要の減少に伴う料金収入の減少に加え、更新需要の増加による経営状況の悪化が見込まれます。そうした中で、水道施設の健全性を維持しつつ、増加する更新事業に対処するため、投資の平準化やダウンサイジングの検討、財源の確保に努めていく必要があります。</t>
    <rPh sb="0" eb="1">
      <t>ホン</t>
    </rPh>
    <rPh sb="1" eb="2">
      <t>シ</t>
    </rPh>
    <rPh sb="3" eb="5">
      <t>ケイエイ</t>
    </rPh>
    <rPh sb="5" eb="7">
      <t>ジョウキョウ</t>
    </rPh>
    <rPh sb="9" eb="11">
      <t>ゲンザイ</t>
    </rPh>
    <rPh sb="12" eb="14">
      <t>ケンゼン</t>
    </rPh>
    <rPh sb="14" eb="15">
      <t>セイ</t>
    </rPh>
    <rPh sb="16" eb="17">
      <t>タモ</t>
    </rPh>
    <rPh sb="25" eb="27">
      <t>コンゴ</t>
    </rPh>
    <rPh sb="29" eb="30">
      <t>ミズ</t>
    </rPh>
    <rPh sb="30" eb="32">
      <t>ジュヨウ</t>
    </rPh>
    <rPh sb="33" eb="35">
      <t>ゲンショウ</t>
    </rPh>
    <rPh sb="36" eb="37">
      <t>トモナ</t>
    </rPh>
    <rPh sb="38" eb="40">
      <t>リョウキン</t>
    </rPh>
    <rPh sb="40" eb="42">
      <t>シュウニュウ</t>
    </rPh>
    <rPh sb="43" eb="45">
      <t>ゲンショウ</t>
    </rPh>
    <rPh sb="46" eb="47">
      <t>クワ</t>
    </rPh>
    <rPh sb="49" eb="51">
      <t>コウシン</t>
    </rPh>
    <rPh sb="51" eb="53">
      <t>ジュヨウ</t>
    </rPh>
    <rPh sb="54" eb="56">
      <t>ゾウカ</t>
    </rPh>
    <rPh sb="59" eb="61">
      <t>ケイエイ</t>
    </rPh>
    <rPh sb="61" eb="63">
      <t>ジョウキョウ</t>
    </rPh>
    <rPh sb="64" eb="66">
      <t>アッカ</t>
    </rPh>
    <rPh sb="67" eb="69">
      <t>ミコ</t>
    </rPh>
    <rPh sb="78" eb="79">
      <t>ナカ</t>
    </rPh>
    <rPh sb="81" eb="83">
      <t>スイドウ</t>
    </rPh>
    <rPh sb="83" eb="85">
      <t>シセツ</t>
    </rPh>
    <rPh sb="86" eb="89">
      <t>ケンゼンセイ</t>
    </rPh>
    <rPh sb="90" eb="92">
      <t>イジ</t>
    </rPh>
    <rPh sb="96" eb="98">
      <t>ゾウカ</t>
    </rPh>
    <rPh sb="100" eb="102">
      <t>コウシン</t>
    </rPh>
    <rPh sb="102" eb="104">
      <t>ジギョウ</t>
    </rPh>
    <rPh sb="105" eb="107">
      <t>タイショ</t>
    </rPh>
    <rPh sb="128" eb="130">
      <t>ケントウ</t>
    </rPh>
    <rPh sb="137" eb="138">
      <t>ツト</t>
    </rPh>
    <rPh sb="142" eb="144">
      <t>ヒツヨウ</t>
    </rPh>
    <phoneticPr fontId="4"/>
  </si>
  <si>
    <t>①経常収支比率は、100％を越え健全な水準を維持しています。H26から新公会計制度へ移行したことに伴い長期前受金戻入の新設により増加しています。類似団体とも同水準となっています。
②類似欠損金比率は、欠損金が生じていないため、０です。
③流動比率は、1年以内に支払うべき債務に対して現金等をどれだけ保有しているか示します。100％を越えており、良好と言えます。
④企業債残高は、類似団体が減少する中、微増しており、相対的に悪化しています。また、老朽化施設の更新需要の増加により、今後更に増加すると見込んでいます。
⑤料金回収率は、100％を越えた水準で維持しています。給水に必用な費用を料金収入で賄えていることを示しています。H26から急激に増加していますが、会計制度の見直しによるもので、好転しているものではありません。
⑥給水原価は、類似団体と比較しても低価格ですが、施設の老朽化や需要費の増加等による影響で、徐々に原価が上昇しています。
⑦施設利用率は、類似団体と比較して高く、効率的に利用しています。
⑧有収率は、年間供給量のうち、収益につながる水量がどの程度あるかを示します。老朽管路の増加に伴い低下しています。</t>
    <rPh sb="1" eb="3">
      <t>ケイジョウ</t>
    </rPh>
    <rPh sb="3" eb="5">
      <t>シュウシ</t>
    </rPh>
    <rPh sb="5" eb="7">
      <t>ヒリツ</t>
    </rPh>
    <rPh sb="14" eb="15">
      <t>コ</t>
    </rPh>
    <rPh sb="16" eb="18">
      <t>ケンゼン</t>
    </rPh>
    <rPh sb="19" eb="21">
      <t>スイジュン</t>
    </rPh>
    <rPh sb="22" eb="24">
      <t>イジ</t>
    </rPh>
    <rPh sb="35" eb="36">
      <t>シン</t>
    </rPh>
    <rPh sb="36" eb="37">
      <t>コウ</t>
    </rPh>
    <rPh sb="37" eb="39">
      <t>カイケイ</t>
    </rPh>
    <rPh sb="39" eb="41">
      <t>セイド</t>
    </rPh>
    <rPh sb="42" eb="44">
      <t>イコウ</t>
    </rPh>
    <rPh sb="49" eb="50">
      <t>トモナ</t>
    </rPh>
    <rPh sb="51" eb="53">
      <t>チョウキ</t>
    </rPh>
    <rPh sb="53" eb="55">
      <t>マエウケ</t>
    </rPh>
    <rPh sb="55" eb="56">
      <t>キン</t>
    </rPh>
    <rPh sb="56" eb="58">
      <t>レイニュウ</t>
    </rPh>
    <rPh sb="59" eb="61">
      <t>シンセツ</t>
    </rPh>
    <rPh sb="64" eb="66">
      <t>ゾウカ</t>
    </rPh>
    <rPh sb="72" eb="74">
      <t>ルイジ</t>
    </rPh>
    <rPh sb="74" eb="76">
      <t>ダンタイ</t>
    </rPh>
    <rPh sb="78" eb="79">
      <t>ドウ</t>
    </rPh>
    <rPh sb="79" eb="81">
      <t>スイジュン</t>
    </rPh>
    <rPh sb="91" eb="93">
      <t>ルイジ</t>
    </rPh>
    <rPh sb="93" eb="96">
      <t>ケッソンキン</t>
    </rPh>
    <rPh sb="96" eb="98">
      <t>ヒリツ</t>
    </rPh>
    <rPh sb="100" eb="102">
      <t>ケッソン</t>
    </rPh>
    <rPh sb="102" eb="103">
      <t>キン</t>
    </rPh>
    <rPh sb="104" eb="105">
      <t>ショウ</t>
    </rPh>
    <rPh sb="119" eb="121">
      <t>リュウドウ</t>
    </rPh>
    <rPh sb="121" eb="123">
      <t>ヒリツ</t>
    </rPh>
    <rPh sb="126" eb="127">
      <t>ネン</t>
    </rPh>
    <rPh sb="127" eb="129">
      <t>イナイ</t>
    </rPh>
    <rPh sb="130" eb="132">
      <t>シハラ</t>
    </rPh>
    <rPh sb="135" eb="137">
      <t>サイム</t>
    </rPh>
    <rPh sb="138" eb="139">
      <t>タイ</t>
    </rPh>
    <rPh sb="141" eb="143">
      <t>ゲンキン</t>
    </rPh>
    <rPh sb="143" eb="144">
      <t>トウ</t>
    </rPh>
    <rPh sb="149" eb="151">
      <t>ホユウ</t>
    </rPh>
    <rPh sb="156" eb="157">
      <t>シメ</t>
    </rPh>
    <rPh sb="166" eb="167">
      <t>コ</t>
    </rPh>
    <rPh sb="172" eb="174">
      <t>リョウコウ</t>
    </rPh>
    <rPh sb="175" eb="176">
      <t>イ</t>
    </rPh>
    <rPh sb="182" eb="184">
      <t>キギョウ</t>
    </rPh>
    <rPh sb="184" eb="185">
      <t>サイ</t>
    </rPh>
    <rPh sb="185" eb="186">
      <t>ザン</t>
    </rPh>
    <rPh sb="186" eb="187">
      <t>タカ</t>
    </rPh>
    <rPh sb="189" eb="191">
      <t>ルイジ</t>
    </rPh>
    <rPh sb="191" eb="193">
      <t>ダンタイ</t>
    </rPh>
    <rPh sb="194" eb="196">
      <t>ゲンショウ</t>
    </rPh>
    <rPh sb="198" eb="199">
      <t>ナカ</t>
    </rPh>
    <rPh sb="200" eb="202">
      <t>ビゾウ</t>
    </rPh>
    <rPh sb="207" eb="209">
      <t>ソウタイ</t>
    </rPh>
    <rPh sb="209" eb="210">
      <t>テキ</t>
    </rPh>
    <rPh sb="211" eb="213">
      <t>アッカ</t>
    </rPh>
    <rPh sb="222" eb="224">
      <t>ロウキュウ</t>
    </rPh>
    <rPh sb="224" eb="225">
      <t>カ</t>
    </rPh>
    <rPh sb="225" eb="227">
      <t>シセツ</t>
    </rPh>
    <rPh sb="228" eb="230">
      <t>コウシン</t>
    </rPh>
    <rPh sb="230" eb="232">
      <t>ジュヨウ</t>
    </rPh>
    <rPh sb="233" eb="235">
      <t>ゾウカ</t>
    </rPh>
    <rPh sb="239" eb="241">
      <t>コンゴ</t>
    </rPh>
    <rPh sb="241" eb="242">
      <t>サラ</t>
    </rPh>
    <rPh sb="243" eb="245">
      <t>ゾウカ</t>
    </rPh>
    <rPh sb="248" eb="250">
      <t>ミコ</t>
    </rPh>
    <rPh sb="258" eb="260">
      <t>リョウキン</t>
    </rPh>
    <rPh sb="260" eb="262">
      <t>カイシュウ</t>
    </rPh>
    <rPh sb="262" eb="263">
      <t>リツ</t>
    </rPh>
    <rPh sb="270" eb="271">
      <t>コ</t>
    </rPh>
    <rPh sb="273" eb="275">
      <t>スイジュン</t>
    </rPh>
    <rPh sb="276" eb="278">
      <t>イジ</t>
    </rPh>
    <rPh sb="284" eb="286">
      <t>キュウスイ</t>
    </rPh>
    <rPh sb="287" eb="289">
      <t>ヒツヨウ</t>
    </rPh>
    <rPh sb="290" eb="292">
      <t>ヒヨウ</t>
    </rPh>
    <rPh sb="293" eb="295">
      <t>リョウキン</t>
    </rPh>
    <rPh sb="295" eb="297">
      <t>シュウニュウ</t>
    </rPh>
    <rPh sb="298" eb="299">
      <t>マカナ</t>
    </rPh>
    <rPh sb="306" eb="307">
      <t>シメ</t>
    </rPh>
    <rPh sb="318" eb="320">
      <t>キュウゲキ</t>
    </rPh>
    <rPh sb="321" eb="323">
      <t>ゾウカ</t>
    </rPh>
    <rPh sb="330" eb="332">
      <t>カイケイ</t>
    </rPh>
    <rPh sb="332" eb="334">
      <t>セイド</t>
    </rPh>
    <rPh sb="335" eb="337">
      <t>ミナオ</t>
    </rPh>
    <rPh sb="345" eb="347">
      <t>コウテン</t>
    </rPh>
    <rPh sb="363" eb="365">
      <t>キュウスイ</t>
    </rPh>
    <rPh sb="365" eb="367">
      <t>ゲンカ</t>
    </rPh>
    <rPh sb="369" eb="371">
      <t>ルイジ</t>
    </rPh>
    <rPh sb="371" eb="373">
      <t>ダンタイ</t>
    </rPh>
    <rPh sb="374" eb="376">
      <t>ヒカク</t>
    </rPh>
    <rPh sb="379" eb="382">
      <t>テイカカク</t>
    </rPh>
    <rPh sb="386" eb="388">
      <t>シセツ</t>
    </rPh>
    <rPh sb="389" eb="391">
      <t>ロウキュウ</t>
    </rPh>
    <rPh sb="391" eb="392">
      <t>カ</t>
    </rPh>
    <rPh sb="393" eb="395">
      <t>ジュヨウ</t>
    </rPh>
    <rPh sb="395" eb="396">
      <t>ヒ</t>
    </rPh>
    <rPh sb="397" eb="399">
      <t>ゾウカ</t>
    </rPh>
    <rPh sb="399" eb="400">
      <t>トウ</t>
    </rPh>
    <rPh sb="403" eb="405">
      <t>エイキョウ</t>
    </rPh>
    <rPh sb="407" eb="409">
      <t>ジョジョ</t>
    </rPh>
    <rPh sb="410" eb="412">
      <t>ゲンカ</t>
    </rPh>
    <rPh sb="413" eb="415">
      <t>ジョウショウ</t>
    </rPh>
    <rPh sb="423" eb="425">
      <t>シセツ</t>
    </rPh>
    <rPh sb="425" eb="428">
      <t>リヨウリツ</t>
    </rPh>
    <rPh sb="430" eb="432">
      <t>ルイジ</t>
    </rPh>
    <rPh sb="432" eb="434">
      <t>ダンタイ</t>
    </rPh>
    <rPh sb="435" eb="437">
      <t>ヒカク</t>
    </rPh>
    <rPh sb="439" eb="440">
      <t>タカ</t>
    </rPh>
    <rPh sb="442" eb="445">
      <t>コウリツテキ</t>
    </rPh>
    <rPh sb="446" eb="448">
      <t>リヨウ</t>
    </rPh>
    <rPh sb="456" eb="457">
      <t>ユウ</t>
    </rPh>
    <rPh sb="457" eb="459">
      <t>シュウリツ</t>
    </rPh>
    <rPh sb="461" eb="463">
      <t>ネンカン</t>
    </rPh>
    <rPh sb="463" eb="466">
      <t>キョウキュウリョウ</t>
    </rPh>
    <rPh sb="470" eb="472">
      <t>シュウエキ</t>
    </rPh>
    <rPh sb="477" eb="478">
      <t>スイ</t>
    </rPh>
    <rPh sb="478" eb="479">
      <t>リョウ</t>
    </rPh>
    <rPh sb="482" eb="484">
      <t>テイド</t>
    </rPh>
    <rPh sb="488" eb="489">
      <t>シメ</t>
    </rPh>
    <rPh sb="493" eb="495">
      <t>ロウキュウ</t>
    </rPh>
    <rPh sb="495" eb="497">
      <t>カンロ</t>
    </rPh>
    <rPh sb="498" eb="500">
      <t>ゾウカ</t>
    </rPh>
    <rPh sb="501" eb="502">
      <t>トモナ</t>
    </rPh>
    <rPh sb="503" eb="505">
      <t>テイカ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</si>
</sst>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0.64</c:v>
                </c:pt>
                <c:pt idx="1">
                  <c:v>0.39</c:v>
                </c:pt>
                <c:pt idx="2">
                  <c:v>0.85</c:v>
                </c:pt>
                <c:pt idx="3">
                  <c:v>0.69</c:v>
                </c:pt>
                <c:pt idx="4">
                  <c:v>1.1200000000000001</c:v>
                </c:pt>
              </c:numCache>
            </c:numRef>
          </c:val>
        </c:ser>
        <c:dLbls>
          <c:showLegendKey val="0"/>
          <c:showVal val="0"/>
          <c:showCatName val="0"/>
          <c:showSerName val="0"/>
          <c:showPercent val="0"/>
          <c:showBubbleSize val="0"/>
        </c:dLbls>
        <c:gapWidth val="150"/>
        <c:axId val="243358744"/>
        <c:axId val="243361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0.71</c:v>
                </c:pt>
                <c:pt idx="4">
                  <c:v>0.71</c:v>
                </c:pt>
              </c:numCache>
            </c:numRef>
          </c:val>
          <c:smooth val="0"/>
        </c:ser>
        <c:dLbls>
          <c:showLegendKey val="0"/>
          <c:showVal val="0"/>
          <c:showCatName val="0"/>
          <c:showSerName val="0"/>
          <c:showPercent val="0"/>
          <c:showBubbleSize val="0"/>
        </c:dLbls>
        <c:marker val="1"/>
        <c:smooth val="0"/>
        <c:axId val="243358744"/>
        <c:axId val="243361176"/>
      </c:lineChart>
      <c:dateAx>
        <c:axId val="243358744"/>
        <c:scaling>
          <c:orientation val="minMax"/>
        </c:scaling>
        <c:delete val="1"/>
        <c:axPos val="b"/>
        <c:numFmt formatCode="ge" sourceLinked="1"/>
        <c:majorTickMark val="none"/>
        <c:minorTickMark val="none"/>
        <c:tickLblPos val="none"/>
        <c:crossAx val="243361176"/>
        <c:crosses val="autoZero"/>
        <c:auto val="1"/>
        <c:lblOffset val="100"/>
        <c:baseTimeUnit val="years"/>
      </c:dateAx>
      <c:valAx>
        <c:axId val="243361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358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69.27</c:v>
                </c:pt>
                <c:pt idx="1">
                  <c:v>69.39</c:v>
                </c:pt>
                <c:pt idx="2">
                  <c:v>70.48</c:v>
                </c:pt>
                <c:pt idx="3">
                  <c:v>83.16</c:v>
                </c:pt>
                <c:pt idx="4">
                  <c:v>73.03</c:v>
                </c:pt>
              </c:numCache>
            </c:numRef>
          </c:val>
        </c:ser>
        <c:dLbls>
          <c:showLegendKey val="0"/>
          <c:showVal val="0"/>
          <c:showCatName val="0"/>
          <c:showSerName val="0"/>
          <c:showPercent val="0"/>
          <c:showBubbleSize val="0"/>
        </c:dLbls>
        <c:gapWidth val="150"/>
        <c:axId val="244601192"/>
        <c:axId val="24460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59.34</c:v>
                </c:pt>
                <c:pt idx="4">
                  <c:v>59.11</c:v>
                </c:pt>
              </c:numCache>
            </c:numRef>
          </c:val>
          <c:smooth val="0"/>
        </c:ser>
        <c:dLbls>
          <c:showLegendKey val="0"/>
          <c:showVal val="0"/>
          <c:showCatName val="0"/>
          <c:showSerName val="0"/>
          <c:showPercent val="0"/>
          <c:showBubbleSize val="0"/>
        </c:dLbls>
        <c:marker val="1"/>
        <c:smooth val="0"/>
        <c:axId val="244601192"/>
        <c:axId val="244601584"/>
      </c:lineChart>
      <c:dateAx>
        <c:axId val="244601192"/>
        <c:scaling>
          <c:orientation val="minMax"/>
        </c:scaling>
        <c:delete val="1"/>
        <c:axPos val="b"/>
        <c:numFmt formatCode="ge" sourceLinked="1"/>
        <c:majorTickMark val="none"/>
        <c:minorTickMark val="none"/>
        <c:tickLblPos val="none"/>
        <c:crossAx val="244601584"/>
        <c:crosses val="autoZero"/>
        <c:auto val="1"/>
        <c:lblOffset val="100"/>
        <c:baseTimeUnit val="years"/>
      </c:dateAx>
      <c:valAx>
        <c:axId val="24460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601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82.14</c:v>
                </c:pt>
                <c:pt idx="1">
                  <c:v>82.12</c:v>
                </c:pt>
                <c:pt idx="2">
                  <c:v>79.62</c:v>
                </c:pt>
                <c:pt idx="3">
                  <c:v>78.97</c:v>
                </c:pt>
                <c:pt idx="4">
                  <c:v>77.05</c:v>
                </c:pt>
              </c:numCache>
            </c:numRef>
          </c:val>
        </c:ser>
        <c:dLbls>
          <c:showLegendKey val="0"/>
          <c:showVal val="0"/>
          <c:showCatName val="0"/>
          <c:showSerName val="0"/>
          <c:showPercent val="0"/>
          <c:showBubbleSize val="0"/>
        </c:dLbls>
        <c:gapWidth val="150"/>
        <c:axId val="244602760"/>
        <c:axId val="24460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87.74</c:v>
                </c:pt>
                <c:pt idx="4">
                  <c:v>87.91</c:v>
                </c:pt>
              </c:numCache>
            </c:numRef>
          </c:val>
          <c:smooth val="0"/>
        </c:ser>
        <c:dLbls>
          <c:showLegendKey val="0"/>
          <c:showVal val="0"/>
          <c:showCatName val="0"/>
          <c:showSerName val="0"/>
          <c:showPercent val="0"/>
          <c:showBubbleSize val="0"/>
        </c:dLbls>
        <c:marker val="1"/>
        <c:smooth val="0"/>
        <c:axId val="244602760"/>
        <c:axId val="244603152"/>
      </c:lineChart>
      <c:dateAx>
        <c:axId val="244602760"/>
        <c:scaling>
          <c:orientation val="minMax"/>
        </c:scaling>
        <c:delete val="1"/>
        <c:axPos val="b"/>
        <c:numFmt formatCode="ge" sourceLinked="1"/>
        <c:majorTickMark val="none"/>
        <c:minorTickMark val="none"/>
        <c:tickLblPos val="none"/>
        <c:crossAx val="244603152"/>
        <c:crosses val="autoZero"/>
        <c:auto val="1"/>
        <c:lblOffset val="100"/>
        <c:baseTimeUnit val="years"/>
      </c:dateAx>
      <c:valAx>
        <c:axId val="24460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602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102.65</c:v>
                </c:pt>
                <c:pt idx="1">
                  <c:v>103.19</c:v>
                </c:pt>
                <c:pt idx="2">
                  <c:v>111.8</c:v>
                </c:pt>
                <c:pt idx="3">
                  <c:v>112.03</c:v>
                </c:pt>
                <c:pt idx="4">
                  <c:v>111.62</c:v>
                </c:pt>
              </c:numCache>
            </c:numRef>
          </c:val>
        </c:ser>
        <c:dLbls>
          <c:showLegendKey val="0"/>
          <c:showVal val="0"/>
          <c:showCatName val="0"/>
          <c:showSerName val="0"/>
          <c:showPercent val="0"/>
          <c:showBubbleSize val="0"/>
        </c:dLbls>
        <c:gapWidth val="150"/>
        <c:axId val="244077480"/>
        <c:axId val="244078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112.69</c:v>
                </c:pt>
                <c:pt idx="4">
                  <c:v>113.16</c:v>
                </c:pt>
              </c:numCache>
            </c:numRef>
          </c:val>
          <c:smooth val="0"/>
        </c:ser>
        <c:dLbls>
          <c:showLegendKey val="0"/>
          <c:showVal val="0"/>
          <c:showCatName val="0"/>
          <c:showSerName val="0"/>
          <c:showPercent val="0"/>
          <c:showBubbleSize val="0"/>
        </c:dLbls>
        <c:marker val="1"/>
        <c:smooth val="0"/>
        <c:axId val="244077480"/>
        <c:axId val="244078888"/>
      </c:lineChart>
      <c:dateAx>
        <c:axId val="244077480"/>
        <c:scaling>
          <c:orientation val="minMax"/>
        </c:scaling>
        <c:delete val="1"/>
        <c:axPos val="b"/>
        <c:numFmt formatCode="ge" sourceLinked="1"/>
        <c:majorTickMark val="none"/>
        <c:minorTickMark val="none"/>
        <c:tickLblPos val="none"/>
        <c:crossAx val="244078888"/>
        <c:crosses val="autoZero"/>
        <c:auto val="1"/>
        <c:lblOffset val="100"/>
        <c:baseTimeUnit val="years"/>
      </c:dateAx>
      <c:valAx>
        <c:axId val="2440788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4077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43.48</c:v>
                </c:pt>
                <c:pt idx="1">
                  <c:v>44.86</c:v>
                </c:pt>
                <c:pt idx="2">
                  <c:v>44.65</c:v>
                </c:pt>
                <c:pt idx="3">
                  <c:v>43.97</c:v>
                </c:pt>
                <c:pt idx="4">
                  <c:v>44.19</c:v>
                </c:pt>
              </c:numCache>
            </c:numRef>
          </c:val>
        </c:ser>
        <c:dLbls>
          <c:showLegendKey val="0"/>
          <c:showVal val="0"/>
          <c:showCatName val="0"/>
          <c:showSerName val="0"/>
          <c:showPercent val="0"/>
          <c:showBubbleSize val="0"/>
        </c:dLbls>
        <c:gapWidth val="150"/>
        <c:axId val="244123664"/>
        <c:axId val="244124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46.27</c:v>
                </c:pt>
                <c:pt idx="4">
                  <c:v>46.88</c:v>
                </c:pt>
              </c:numCache>
            </c:numRef>
          </c:val>
          <c:smooth val="0"/>
        </c:ser>
        <c:dLbls>
          <c:showLegendKey val="0"/>
          <c:showVal val="0"/>
          <c:showCatName val="0"/>
          <c:showSerName val="0"/>
          <c:showPercent val="0"/>
          <c:showBubbleSize val="0"/>
        </c:dLbls>
        <c:marker val="1"/>
        <c:smooth val="0"/>
        <c:axId val="244123664"/>
        <c:axId val="244124048"/>
      </c:lineChart>
      <c:dateAx>
        <c:axId val="244123664"/>
        <c:scaling>
          <c:orientation val="minMax"/>
        </c:scaling>
        <c:delete val="1"/>
        <c:axPos val="b"/>
        <c:numFmt formatCode="ge" sourceLinked="1"/>
        <c:majorTickMark val="none"/>
        <c:minorTickMark val="none"/>
        <c:tickLblPos val="none"/>
        <c:crossAx val="244124048"/>
        <c:crosses val="autoZero"/>
        <c:auto val="1"/>
        <c:lblOffset val="100"/>
        <c:baseTimeUnit val="years"/>
      </c:dateAx>
      <c:valAx>
        <c:axId val="24412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12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22.4</c:v>
                </c:pt>
                <c:pt idx="1">
                  <c:v>22.94</c:v>
                </c:pt>
                <c:pt idx="2">
                  <c:v>28.73</c:v>
                </c:pt>
                <c:pt idx="3">
                  <c:v>28.4</c:v>
                </c:pt>
                <c:pt idx="4">
                  <c:v>29.2</c:v>
                </c:pt>
              </c:numCache>
            </c:numRef>
          </c:val>
        </c:ser>
        <c:dLbls>
          <c:showLegendKey val="0"/>
          <c:showVal val="0"/>
          <c:showCatName val="0"/>
          <c:showSerName val="0"/>
          <c:showPercent val="0"/>
          <c:showBubbleSize val="0"/>
        </c:dLbls>
        <c:gapWidth val="150"/>
        <c:axId val="244178824"/>
        <c:axId val="244179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10.93</c:v>
                </c:pt>
                <c:pt idx="4">
                  <c:v>13.39</c:v>
                </c:pt>
              </c:numCache>
            </c:numRef>
          </c:val>
          <c:smooth val="0"/>
        </c:ser>
        <c:dLbls>
          <c:showLegendKey val="0"/>
          <c:showVal val="0"/>
          <c:showCatName val="0"/>
          <c:showSerName val="0"/>
          <c:showPercent val="0"/>
          <c:showBubbleSize val="0"/>
        </c:dLbls>
        <c:marker val="1"/>
        <c:smooth val="0"/>
        <c:axId val="244178824"/>
        <c:axId val="244179208"/>
      </c:lineChart>
      <c:dateAx>
        <c:axId val="244178824"/>
        <c:scaling>
          <c:orientation val="minMax"/>
        </c:scaling>
        <c:delete val="1"/>
        <c:axPos val="b"/>
        <c:numFmt formatCode="ge" sourceLinked="1"/>
        <c:majorTickMark val="none"/>
        <c:minorTickMark val="none"/>
        <c:tickLblPos val="none"/>
        <c:crossAx val="244179208"/>
        <c:crosses val="autoZero"/>
        <c:auto val="1"/>
        <c:lblOffset val="100"/>
        <c:baseTimeUnit val="years"/>
      </c:dateAx>
      <c:valAx>
        <c:axId val="244179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178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44183024"/>
        <c:axId val="244183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0.54</c:v>
                </c:pt>
                <c:pt idx="4">
                  <c:v>0.68</c:v>
                </c:pt>
              </c:numCache>
            </c:numRef>
          </c:val>
          <c:smooth val="0"/>
        </c:ser>
        <c:dLbls>
          <c:showLegendKey val="0"/>
          <c:showVal val="0"/>
          <c:showCatName val="0"/>
          <c:showSerName val="0"/>
          <c:showPercent val="0"/>
          <c:showBubbleSize val="0"/>
        </c:dLbls>
        <c:marker val="1"/>
        <c:smooth val="0"/>
        <c:axId val="244183024"/>
        <c:axId val="244183416"/>
      </c:lineChart>
      <c:dateAx>
        <c:axId val="244183024"/>
        <c:scaling>
          <c:orientation val="minMax"/>
        </c:scaling>
        <c:delete val="1"/>
        <c:axPos val="b"/>
        <c:numFmt formatCode="ge" sourceLinked="1"/>
        <c:majorTickMark val="none"/>
        <c:minorTickMark val="none"/>
        <c:tickLblPos val="none"/>
        <c:crossAx val="244183416"/>
        <c:crosses val="autoZero"/>
        <c:auto val="1"/>
        <c:lblOffset val="100"/>
        <c:baseTimeUnit val="years"/>
      </c:dateAx>
      <c:valAx>
        <c:axId val="2441834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418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529.28</c:v>
                </c:pt>
                <c:pt idx="1">
                  <c:v>846.53</c:v>
                </c:pt>
                <c:pt idx="2">
                  <c:v>493.57</c:v>
                </c:pt>
                <c:pt idx="3">
                  <c:v>363.77</c:v>
                </c:pt>
                <c:pt idx="4">
                  <c:v>491.05</c:v>
                </c:pt>
              </c:numCache>
            </c:numRef>
          </c:val>
        </c:ser>
        <c:dLbls>
          <c:showLegendKey val="0"/>
          <c:showVal val="0"/>
          <c:showCatName val="0"/>
          <c:showSerName val="0"/>
          <c:showPercent val="0"/>
          <c:showBubbleSize val="0"/>
        </c:dLbls>
        <c:gapWidth val="150"/>
        <c:axId val="244184592"/>
        <c:axId val="244184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346.59</c:v>
                </c:pt>
                <c:pt idx="4">
                  <c:v>357.82</c:v>
                </c:pt>
              </c:numCache>
            </c:numRef>
          </c:val>
          <c:smooth val="0"/>
        </c:ser>
        <c:dLbls>
          <c:showLegendKey val="0"/>
          <c:showVal val="0"/>
          <c:showCatName val="0"/>
          <c:showSerName val="0"/>
          <c:showPercent val="0"/>
          <c:showBubbleSize val="0"/>
        </c:dLbls>
        <c:marker val="1"/>
        <c:smooth val="0"/>
        <c:axId val="244184592"/>
        <c:axId val="244184984"/>
      </c:lineChart>
      <c:dateAx>
        <c:axId val="244184592"/>
        <c:scaling>
          <c:orientation val="minMax"/>
        </c:scaling>
        <c:delete val="1"/>
        <c:axPos val="b"/>
        <c:numFmt formatCode="ge" sourceLinked="1"/>
        <c:majorTickMark val="none"/>
        <c:minorTickMark val="none"/>
        <c:tickLblPos val="none"/>
        <c:crossAx val="244184984"/>
        <c:crosses val="autoZero"/>
        <c:auto val="1"/>
        <c:lblOffset val="100"/>
        <c:baseTimeUnit val="years"/>
      </c:dateAx>
      <c:valAx>
        <c:axId val="2441849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418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157.16999999999999</c:v>
                </c:pt>
                <c:pt idx="1">
                  <c:v>161.07</c:v>
                </c:pt>
                <c:pt idx="2">
                  <c:v>166.62</c:v>
                </c:pt>
                <c:pt idx="3">
                  <c:v>163.89</c:v>
                </c:pt>
                <c:pt idx="4">
                  <c:v>172.2</c:v>
                </c:pt>
              </c:numCache>
            </c:numRef>
          </c:val>
        </c:ser>
        <c:dLbls>
          <c:showLegendKey val="0"/>
          <c:showVal val="0"/>
          <c:showCatName val="0"/>
          <c:showSerName val="0"/>
          <c:showPercent val="0"/>
          <c:showBubbleSize val="0"/>
        </c:dLbls>
        <c:gapWidth val="150"/>
        <c:axId val="244186160"/>
        <c:axId val="244186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312.02999999999997</c:v>
                </c:pt>
                <c:pt idx="4">
                  <c:v>307.45999999999998</c:v>
                </c:pt>
              </c:numCache>
            </c:numRef>
          </c:val>
          <c:smooth val="0"/>
        </c:ser>
        <c:dLbls>
          <c:showLegendKey val="0"/>
          <c:showVal val="0"/>
          <c:showCatName val="0"/>
          <c:showSerName val="0"/>
          <c:showPercent val="0"/>
          <c:showBubbleSize val="0"/>
        </c:dLbls>
        <c:marker val="1"/>
        <c:smooth val="0"/>
        <c:axId val="244186160"/>
        <c:axId val="244186552"/>
      </c:lineChart>
      <c:dateAx>
        <c:axId val="244186160"/>
        <c:scaling>
          <c:orientation val="minMax"/>
        </c:scaling>
        <c:delete val="1"/>
        <c:axPos val="b"/>
        <c:numFmt formatCode="ge" sourceLinked="1"/>
        <c:majorTickMark val="none"/>
        <c:minorTickMark val="none"/>
        <c:tickLblPos val="none"/>
        <c:crossAx val="244186552"/>
        <c:crosses val="autoZero"/>
        <c:auto val="1"/>
        <c:lblOffset val="100"/>
        <c:baseTimeUnit val="years"/>
      </c:dateAx>
      <c:valAx>
        <c:axId val="2441865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418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100.58</c:v>
                </c:pt>
                <c:pt idx="1">
                  <c:v>100.98</c:v>
                </c:pt>
                <c:pt idx="2">
                  <c:v>111.21</c:v>
                </c:pt>
                <c:pt idx="3">
                  <c:v>111.62</c:v>
                </c:pt>
                <c:pt idx="4">
                  <c:v>110.74</c:v>
                </c:pt>
              </c:numCache>
            </c:numRef>
          </c:val>
        </c:ser>
        <c:dLbls>
          <c:showLegendKey val="0"/>
          <c:showVal val="0"/>
          <c:showCatName val="0"/>
          <c:showSerName val="0"/>
          <c:showPercent val="0"/>
          <c:showBubbleSize val="0"/>
        </c:dLbls>
        <c:gapWidth val="150"/>
        <c:axId val="244187728"/>
        <c:axId val="244188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105.71</c:v>
                </c:pt>
                <c:pt idx="4">
                  <c:v>106.01</c:v>
                </c:pt>
              </c:numCache>
            </c:numRef>
          </c:val>
          <c:smooth val="0"/>
        </c:ser>
        <c:dLbls>
          <c:showLegendKey val="0"/>
          <c:showVal val="0"/>
          <c:showCatName val="0"/>
          <c:showSerName val="0"/>
          <c:showPercent val="0"/>
          <c:showBubbleSize val="0"/>
        </c:dLbls>
        <c:marker val="1"/>
        <c:smooth val="0"/>
        <c:axId val="244187728"/>
        <c:axId val="244188120"/>
      </c:lineChart>
      <c:dateAx>
        <c:axId val="244187728"/>
        <c:scaling>
          <c:orientation val="minMax"/>
        </c:scaling>
        <c:delete val="1"/>
        <c:axPos val="b"/>
        <c:numFmt formatCode="ge" sourceLinked="1"/>
        <c:majorTickMark val="none"/>
        <c:minorTickMark val="none"/>
        <c:tickLblPos val="none"/>
        <c:crossAx val="244188120"/>
        <c:crosses val="autoZero"/>
        <c:auto val="1"/>
        <c:lblOffset val="100"/>
        <c:baseTimeUnit val="years"/>
      </c:dateAx>
      <c:valAx>
        <c:axId val="244188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18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105.21</c:v>
                </c:pt>
                <c:pt idx="1">
                  <c:v>105.09</c:v>
                </c:pt>
                <c:pt idx="2">
                  <c:v>95.73</c:v>
                </c:pt>
                <c:pt idx="3">
                  <c:v>96.78</c:v>
                </c:pt>
                <c:pt idx="4">
                  <c:v>101.63</c:v>
                </c:pt>
              </c:numCache>
            </c:numRef>
          </c:val>
        </c:ser>
        <c:dLbls>
          <c:showLegendKey val="0"/>
          <c:showVal val="0"/>
          <c:showCatName val="0"/>
          <c:showSerName val="0"/>
          <c:showPercent val="0"/>
          <c:showBubbleSize val="0"/>
        </c:dLbls>
        <c:gapWidth val="150"/>
        <c:axId val="244189296"/>
        <c:axId val="244189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162.15</c:v>
                </c:pt>
                <c:pt idx="4">
                  <c:v>162.24</c:v>
                </c:pt>
              </c:numCache>
            </c:numRef>
          </c:val>
          <c:smooth val="0"/>
        </c:ser>
        <c:dLbls>
          <c:showLegendKey val="0"/>
          <c:showVal val="0"/>
          <c:showCatName val="0"/>
          <c:showSerName val="0"/>
          <c:showPercent val="0"/>
          <c:showBubbleSize val="0"/>
        </c:dLbls>
        <c:marker val="1"/>
        <c:smooth val="0"/>
        <c:axId val="244189296"/>
        <c:axId val="244189688"/>
      </c:lineChart>
      <c:dateAx>
        <c:axId val="244189296"/>
        <c:scaling>
          <c:orientation val="minMax"/>
        </c:scaling>
        <c:delete val="1"/>
        <c:axPos val="b"/>
        <c:numFmt formatCode="ge" sourceLinked="1"/>
        <c:majorTickMark val="none"/>
        <c:minorTickMark val="none"/>
        <c:tickLblPos val="none"/>
        <c:crossAx val="244189688"/>
        <c:crosses val="autoZero"/>
        <c:auto val="1"/>
        <c:lblOffset val="100"/>
        <c:baseTimeUnit val="years"/>
      </c:dateAx>
      <c:valAx>
        <c:axId val="244189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18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19" zoomScale="90" zoomScaleNormal="90" workbookViewId="0">
      <selection activeCell="BL45" sqref="BL45:BZ46"/>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静岡県　島田市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60" t="s">
        <v>117</v>
      </c>
      <c r="AE8" s="60"/>
      <c r="AF8" s="60"/>
      <c r="AG8" s="60"/>
      <c r="AH8" s="60"/>
      <c r="AI8" s="60"/>
      <c r="AJ8" s="60"/>
      <c r="AK8" s="5"/>
      <c r="AL8" s="61">
        <f>データ!$R$6</f>
        <v>99971</v>
      </c>
      <c r="AM8" s="61"/>
      <c r="AN8" s="61"/>
      <c r="AO8" s="61"/>
      <c r="AP8" s="61"/>
      <c r="AQ8" s="61"/>
      <c r="AR8" s="61"/>
      <c r="AS8" s="61"/>
      <c r="AT8" s="51">
        <f>データ!$S$6</f>
        <v>315.7</v>
      </c>
      <c r="AU8" s="52"/>
      <c r="AV8" s="52"/>
      <c r="AW8" s="52"/>
      <c r="AX8" s="52"/>
      <c r="AY8" s="52"/>
      <c r="AZ8" s="52"/>
      <c r="BA8" s="52"/>
      <c r="BB8" s="53">
        <f>データ!$T$6</f>
        <v>316.66000000000003</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74.19</v>
      </c>
      <c r="J10" s="52"/>
      <c r="K10" s="52"/>
      <c r="L10" s="52"/>
      <c r="M10" s="52"/>
      <c r="N10" s="52"/>
      <c r="O10" s="64"/>
      <c r="P10" s="53">
        <f>データ!$P$6</f>
        <v>74.400000000000006</v>
      </c>
      <c r="Q10" s="53"/>
      <c r="R10" s="53"/>
      <c r="S10" s="53"/>
      <c r="T10" s="53"/>
      <c r="U10" s="53"/>
      <c r="V10" s="53"/>
      <c r="W10" s="61">
        <f>データ!$Q$6</f>
        <v>2298</v>
      </c>
      <c r="X10" s="61"/>
      <c r="Y10" s="61"/>
      <c r="Z10" s="61"/>
      <c r="AA10" s="61"/>
      <c r="AB10" s="61"/>
      <c r="AC10" s="61"/>
      <c r="AD10" s="2"/>
      <c r="AE10" s="2"/>
      <c r="AF10" s="2"/>
      <c r="AG10" s="2"/>
      <c r="AH10" s="5"/>
      <c r="AI10" s="5"/>
      <c r="AJ10" s="5"/>
      <c r="AK10" s="5"/>
      <c r="AL10" s="61">
        <f>データ!$U$6</f>
        <v>74224</v>
      </c>
      <c r="AM10" s="61"/>
      <c r="AN10" s="61"/>
      <c r="AO10" s="61"/>
      <c r="AP10" s="61"/>
      <c r="AQ10" s="61"/>
      <c r="AR10" s="61"/>
      <c r="AS10" s="61"/>
      <c r="AT10" s="51">
        <f>データ!$V$6</f>
        <v>48.62</v>
      </c>
      <c r="AU10" s="52"/>
      <c r="AV10" s="52"/>
      <c r="AW10" s="52"/>
      <c r="AX10" s="52"/>
      <c r="AY10" s="52"/>
      <c r="AZ10" s="52"/>
      <c r="BA10" s="52"/>
      <c r="BB10" s="53">
        <f>データ!$W$6</f>
        <v>1526.61</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119</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116</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118</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222097</v>
      </c>
      <c r="D6" s="34">
        <f t="shared" si="3"/>
        <v>46</v>
      </c>
      <c r="E6" s="34">
        <f t="shared" si="3"/>
        <v>1</v>
      </c>
      <c r="F6" s="34">
        <f t="shared" si="3"/>
        <v>0</v>
      </c>
      <c r="G6" s="34">
        <f t="shared" si="3"/>
        <v>1</v>
      </c>
      <c r="H6" s="34" t="str">
        <f t="shared" si="3"/>
        <v>静岡県　島田市</v>
      </c>
      <c r="I6" s="34" t="str">
        <f t="shared" si="3"/>
        <v>法適用</v>
      </c>
      <c r="J6" s="34" t="str">
        <f t="shared" si="3"/>
        <v>水道事業</v>
      </c>
      <c r="K6" s="34" t="str">
        <f t="shared" si="3"/>
        <v>末端給水事業</v>
      </c>
      <c r="L6" s="34" t="str">
        <f t="shared" si="3"/>
        <v>A4</v>
      </c>
      <c r="M6" s="34">
        <f t="shared" si="3"/>
        <v>0</v>
      </c>
      <c r="N6" s="35" t="str">
        <f t="shared" si="3"/>
        <v>-</v>
      </c>
      <c r="O6" s="35">
        <f t="shared" si="3"/>
        <v>74.19</v>
      </c>
      <c r="P6" s="35">
        <f t="shared" si="3"/>
        <v>74.400000000000006</v>
      </c>
      <c r="Q6" s="35">
        <f t="shared" si="3"/>
        <v>2298</v>
      </c>
      <c r="R6" s="35">
        <f t="shared" si="3"/>
        <v>99971</v>
      </c>
      <c r="S6" s="35">
        <f t="shared" si="3"/>
        <v>315.7</v>
      </c>
      <c r="T6" s="35">
        <f t="shared" si="3"/>
        <v>316.66000000000003</v>
      </c>
      <c r="U6" s="35">
        <f t="shared" si="3"/>
        <v>74224</v>
      </c>
      <c r="V6" s="35">
        <f t="shared" si="3"/>
        <v>48.62</v>
      </c>
      <c r="W6" s="35">
        <f t="shared" si="3"/>
        <v>1526.61</v>
      </c>
      <c r="X6" s="36">
        <f>IF(X7="",NA(),X7)</f>
        <v>102.65</v>
      </c>
      <c r="Y6" s="36">
        <f t="shared" ref="Y6:AG6" si="4">IF(Y7="",NA(),Y7)</f>
        <v>103.19</v>
      </c>
      <c r="Z6" s="36">
        <f t="shared" si="4"/>
        <v>111.8</v>
      </c>
      <c r="AA6" s="36">
        <f t="shared" si="4"/>
        <v>112.03</v>
      </c>
      <c r="AB6" s="36">
        <f t="shared" si="4"/>
        <v>111.62</v>
      </c>
      <c r="AC6" s="36">
        <f t="shared" si="4"/>
        <v>108.24</v>
      </c>
      <c r="AD6" s="36">
        <f t="shared" si="4"/>
        <v>107.8</v>
      </c>
      <c r="AE6" s="36">
        <f t="shared" si="4"/>
        <v>111.96</v>
      </c>
      <c r="AF6" s="36">
        <f t="shared" si="4"/>
        <v>112.69</v>
      </c>
      <c r="AG6" s="36">
        <f t="shared" si="4"/>
        <v>113.16</v>
      </c>
      <c r="AH6" s="35" t="str">
        <f>IF(AH7="","",IF(AH7="-","【-】","【"&amp;SUBSTITUTE(TEXT(AH7,"#,##0.00"),"-","△")&amp;"】"))</f>
        <v>【114.35】</v>
      </c>
      <c r="AI6" s="35">
        <f>IF(AI7="",NA(),AI7)</f>
        <v>0</v>
      </c>
      <c r="AJ6" s="35">
        <f t="shared" ref="AJ6:AR6" si="5">IF(AJ7="",NA(),AJ7)</f>
        <v>0</v>
      </c>
      <c r="AK6" s="35">
        <f t="shared" si="5"/>
        <v>0</v>
      </c>
      <c r="AL6" s="35">
        <f t="shared" si="5"/>
        <v>0</v>
      </c>
      <c r="AM6" s="35">
        <f t="shared" si="5"/>
        <v>0</v>
      </c>
      <c r="AN6" s="36">
        <f t="shared" si="5"/>
        <v>4.46</v>
      </c>
      <c r="AO6" s="36">
        <f t="shared" si="5"/>
        <v>4.3899999999999997</v>
      </c>
      <c r="AP6" s="36">
        <f t="shared" si="5"/>
        <v>0.41</v>
      </c>
      <c r="AQ6" s="36">
        <f t="shared" si="5"/>
        <v>0.54</v>
      </c>
      <c r="AR6" s="36">
        <f t="shared" si="5"/>
        <v>0.68</v>
      </c>
      <c r="AS6" s="35" t="str">
        <f>IF(AS7="","",IF(AS7="-","【-】","【"&amp;SUBSTITUTE(TEXT(AS7,"#,##0.00"),"-","△")&amp;"】"))</f>
        <v>【0.79】</v>
      </c>
      <c r="AT6" s="36">
        <f>IF(AT7="",NA(),AT7)</f>
        <v>529.28</v>
      </c>
      <c r="AU6" s="36">
        <f t="shared" ref="AU6:BC6" si="6">IF(AU7="",NA(),AU7)</f>
        <v>846.53</v>
      </c>
      <c r="AV6" s="36">
        <f t="shared" si="6"/>
        <v>493.57</v>
      </c>
      <c r="AW6" s="36">
        <f t="shared" si="6"/>
        <v>363.77</v>
      </c>
      <c r="AX6" s="36">
        <f t="shared" si="6"/>
        <v>491.05</v>
      </c>
      <c r="AY6" s="36">
        <f t="shared" si="6"/>
        <v>701</v>
      </c>
      <c r="AZ6" s="36">
        <f t="shared" si="6"/>
        <v>739.59</v>
      </c>
      <c r="BA6" s="36">
        <f t="shared" si="6"/>
        <v>335.95</v>
      </c>
      <c r="BB6" s="36">
        <f t="shared" si="6"/>
        <v>346.59</v>
      </c>
      <c r="BC6" s="36">
        <f t="shared" si="6"/>
        <v>357.82</v>
      </c>
      <c r="BD6" s="35" t="str">
        <f>IF(BD7="","",IF(BD7="-","【-】","【"&amp;SUBSTITUTE(TEXT(BD7,"#,##0.00"),"-","△")&amp;"】"))</f>
        <v>【262.87】</v>
      </c>
      <c r="BE6" s="36">
        <f>IF(BE7="",NA(),BE7)</f>
        <v>157.16999999999999</v>
      </c>
      <c r="BF6" s="36">
        <f t="shared" ref="BF6:BN6" si="7">IF(BF7="",NA(),BF7)</f>
        <v>161.07</v>
      </c>
      <c r="BG6" s="36">
        <f t="shared" si="7"/>
        <v>166.62</v>
      </c>
      <c r="BH6" s="36">
        <f t="shared" si="7"/>
        <v>163.89</v>
      </c>
      <c r="BI6" s="36">
        <f t="shared" si="7"/>
        <v>172.2</v>
      </c>
      <c r="BJ6" s="36">
        <f t="shared" si="7"/>
        <v>330.99</v>
      </c>
      <c r="BK6" s="36">
        <f t="shared" si="7"/>
        <v>324.08999999999997</v>
      </c>
      <c r="BL6" s="36">
        <f t="shared" si="7"/>
        <v>319.82</v>
      </c>
      <c r="BM6" s="36">
        <f t="shared" si="7"/>
        <v>312.02999999999997</v>
      </c>
      <c r="BN6" s="36">
        <f t="shared" si="7"/>
        <v>307.45999999999998</v>
      </c>
      <c r="BO6" s="35" t="str">
        <f>IF(BO7="","",IF(BO7="-","【-】","【"&amp;SUBSTITUTE(TEXT(BO7,"#,##0.00"),"-","△")&amp;"】"))</f>
        <v>【270.87】</v>
      </c>
      <c r="BP6" s="36">
        <f>IF(BP7="",NA(),BP7)</f>
        <v>100.58</v>
      </c>
      <c r="BQ6" s="36">
        <f t="shared" ref="BQ6:BY6" si="8">IF(BQ7="",NA(),BQ7)</f>
        <v>100.98</v>
      </c>
      <c r="BR6" s="36">
        <f t="shared" si="8"/>
        <v>111.21</v>
      </c>
      <c r="BS6" s="36">
        <f t="shared" si="8"/>
        <v>111.62</v>
      </c>
      <c r="BT6" s="36">
        <f t="shared" si="8"/>
        <v>110.74</v>
      </c>
      <c r="BU6" s="36">
        <f t="shared" si="8"/>
        <v>100.27</v>
      </c>
      <c r="BV6" s="36">
        <f t="shared" si="8"/>
        <v>99.46</v>
      </c>
      <c r="BW6" s="36">
        <f t="shared" si="8"/>
        <v>105.21</v>
      </c>
      <c r="BX6" s="36">
        <f t="shared" si="8"/>
        <v>105.71</v>
      </c>
      <c r="BY6" s="36">
        <f t="shared" si="8"/>
        <v>106.01</v>
      </c>
      <c r="BZ6" s="35" t="str">
        <f>IF(BZ7="","",IF(BZ7="-","【-】","【"&amp;SUBSTITUTE(TEXT(BZ7,"#,##0.00"),"-","△")&amp;"】"))</f>
        <v>【105.59】</v>
      </c>
      <c r="CA6" s="36">
        <f>IF(CA7="",NA(),CA7)</f>
        <v>105.21</v>
      </c>
      <c r="CB6" s="36">
        <f t="shared" ref="CB6:CJ6" si="9">IF(CB7="",NA(),CB7)</f>
        <v>105.09</v>
      </c>
      <c r="CC6" s="36">
        <f t="shared" si="9"/>
        <v>95.73</v>
      </c>
      <c r="CD6" s="36">
        <f t="shared" si="9"/>
        <v>96.78</v>
      </c>
      <c r="CE6" s="36">
        <f t="shared" si="9"/>
        <v>101.63</v>
      </c>
      <c r="CF6" s="36">
        <f t="shared" si="9"/>
        <v>169.62</v>
      </c>
      <c r="CG6" s="36">
        <f t="shared" si="9"/>
        <v>171.78</v>
      </c>
      <c r="CH6" s="36">
        <f t="shared" si="9"/>
        <v>162.59</v>
      </c>
      <c r="CI6" s="36">
        <f t="shared" si="9"/>
        <v>162.15</v>
      </c>
      <c r="CJ6" s="36">
        <f t="shared" si="9"/>
        <v>162.24</v>
      </c>
      <c r="CK6" s="35" t="str">
        <f>IF(CK7="","",IF(CK7="-","【-】","【"&amp;SUBSTITUTE(TEXT(CK7,"#,##0.00"),"-","△")&amp;"】"))</f>
        <v>【163.27】</v>
      </c>
      <c r="CL6" s="36">
        <f>IF(CL7="",NA(),CL7)</f>
        <v>69.27</v>
      </c>
      <c r="CM6" s="36">
        <f t="shared" ref="CM6:CU6" si="10">IF(CM7="",NA(),CM7)</f>
        <v>69.39</v>
      </c>
      <c r="CN6" s="36">
        <f t="shared" si="10"/>
        <v>70.48</v>
      </c>
      <c r="CO6" s="36">
        <f t="shared" si="10"/>
        <v>83.16</v>
      </c>
      <c r="CP6" s="36">
        <f t="shared" si="10"/>
        <v>73.03</v>
      </c>
      <c r="CQ6" s="36">
        <f t="shared" si="10"/>
        <v>59.88</v>
      </c>
      <c r="CR6" s="36">
        <f t="shared" si="10"/>
        <v>59.68</v>
      </c>
      <c r="CS6" s="36">
        <f t="shared" si="10"/>
        <v>59.17</v>
      </c>
      <c r="CT6" s="36">
        <f t="shared" si="10"/>
        <v>59.34</v>
      </c>
      <c r="CU6" s="36">
        <f t="shared" si="10"/>
        <v>59.11</v>
      </c>
      <c r="CV6" s="35" t="str">
        <f>IF(CV7="","",IF(CV7="-","【-】","【"&amp;SUBSTITUTE(TEXT(CV7,"#,##0.00"),"-","△")&amp;"】"))</f>
        <v>【59.94】</v>
      </c>
      <c r="CW6" s="36">
        <f>IF(CW7="",NA(),CW7)</f>
        <v>82.14</v>
      </c>
      <c r="CX6" s="36">
        <f t="shared" ref="CX6:DF6" si="11">IF(CX7="",NA(),CX7)</f>
        <v>82.12</v>
      </c>
      <c r="CY6" s="36">
        <f t="shared" si="11"/>
        <v>79.62</v>
      </c>
      <c r="CZ6" s="36">
        <f t="shared" si="11"/>
        <v>78.97</v>
      </c>
      <c r="DA6" s="36">
        <f t="shared" si="11"/>
        <v>77.05</v>
      </c>
      <c r="DB6" s="36">
        <f t="shared" si="11"/>
        <v>87.65</v>
      </c>
      <c r="DC6" s="36">
        <f t="shared" si="11"/>
        <v>87.63</v>
      </c>
      <c r="DD6" s="36">
        <f t="shared" si="11"/>
        <v>87.6</v>
      </c>
      <c r="DE6" s="36">
        <f t="shared" si="11"/>
        <v>87.74</v>
      </c>
      <c r="DF6" s="36">
        <f t="shared" si="11"/>
        <v>87.91</v>
      </c>
      <c r="DG6" s="35" t="str">
        <f>IF(DG7="","",IF(DG7="-","【-】","【"&amp;SUBSTITUTE(TEXT(DG7,"#,##0.00"),"-","△")&amp;"】"))</f>
        <v>【90.22】</v>
      </c>
      <c r="DH6" s="36">
        <f>IF(DH7="",NA(),DH7)</f>
        <v>43.48</v>
      </c>
      <c r="DI6" s="36">
        <f t="shared" ref="DI6:DQ6" si="12">IF(DI7="",NA(),DI7)</f>
        <v>44.86</v>
      </c>
      <c r="DJ6" s="36">
        <f t="shared" si="12"/>
        <v>44.65</v>
      </c>
      <c r="DK6" s="36">
        <f t="shared" si="12"/>
        <v>43.97</v>
      </c>
      <c r="DL6" s="36">
        <f t="shared" si="12"/>
        <v>44.19</v>
      </c>
      <c r="DM6" s="36">
        <f t="shared" si="12"/>
        <v>38.69</v>
      </c>
      <c r="DN6" s="36">
        <f t="shared" si="12"/>
        <v>39.65</v>
      </c>
      <c r="DO6" s="36">
        <f t="shared" si="12"/>
        <v>45.25</v>
      </c>
      <c r="DP6" s="36">
        <f t="shared" si="12"/>
        <v>46.27</v>
      </c>
      <c r="DQ6" s="36">
        <f t="shared" si="12"/>
        <v>46.88</v>
      </c>
      <c r="DR6" s="35" t="str">
        <f>IF(DR7="","",IF(DR7="-","【-】","【"&amp;SUBSTITUTE(TEXT(DR7,"#,##0.00"),"-","△")&amp;"】"))</f>
        <v>【47.91】</v>
      </c>
      <c r="DS6" s="36">
        <f>IF(DS7="",NA(),DS7)</f>
        <v>22.4</v>
      </c>
      <c r="DT6" s="36">
        <f t="shared" ref="DT6:EB6" si="13">IF(DT7="",NA(),DT7)</f>
        <v>22.94</v>
      </c>
      <c r="DU6" s="36">
        <f t="shared" si="13"/>
        <v>28.73</v>
      </c>
      <c r="DV6" s="36">
        <f t="shared" si="13"/>
        <v>28.4</v>
      </c>
      <c r="DW6" s="36">
        <f t="shared" si="13"/>
        <v>29.2</v>
      </c>
      <c r="DX6" s="36">
        <f t="shared" si="13"/>
        <v>8.4</v>
      </c>
      <c r="DY6" s="36">
        <f t="shared" si="13"/>
        <v>9.7100000000000009</v>
      </c>
      <c r="DZ6" s="36">
        <f t="shared" si="13"/>
        <v>10.71</v>
      </c>
      <c r="EA6" s="36">
        <f t="shared" si="13"/>
        <v>10.93</v>
      </c>
      <c r="EB6" s="36">
        <f t="shared" si="13"/>
        <v>13.39</v>
      </c>
      <c r="EC6" s="35" t="str">
        <f>IF(EC7="","",IF(EC7="-","【-】","【"&amp;SUBSTITUTE(TEXT(EC7,"#,##0.00"),"-","△")&amp;"】"))</f>
        <v>【15.00】</v>
      </c>
      <c r="ED6" s="36">
        <f>IF(ED7="",NA(),ED7)</f>
        <v>0.64</v>
      </c>
      <c r="EE6" s="36">
        <f t="shared" ref="EE6:EM6" si="14">IF(EE7="",NA(),EE7)</f>
        <v>0.39</v>
      </c>
      <c r="EF6" s="36">
        <f t="shared" si="14"/>
        <v>0.85</v>
      </c>
      <c r="EG6" s="36">
        <f t="shared" si="14"/>
        <v>0.69</v>
      </c>
      <c r="EH6" s="36">
        <f t="shared" si="14"/>
        <v>1.1200000000000001</v>
      </c>
      <c r="EI6" s="36">
        <f t="shared" si="14"/>
        <v>0.78</v>
      </c>
      <c r="EJ6" s="36">
        <f t="shared" si="14"/>
        <v>0.83</v>
      </c>
      <c r="EK6" s="36">
        <f t="shared" si="14"/>
        <v>0.72</v>
      </c>
      <c r="EL6" s="36">
        <f t="shared" si="14"/>
        <v>0.71</v>
      </c>
      <c r="EM6" s="36">
        <f t="shared" si="14"/>
        <v>0.71</v>
      </c>
      <c r="EN6" s="35" t="str">
        <f>IF(EN7="","",IF(EN7="-","【-】","【"&amp;SUBSTITUTE(TEXT(EN7,"#,##0.00"),"-","△")&amp;"】"))</f>
        <v>【0.76】</v>
      </c>
    </row>
    <row r="7" spans="1:144" s="37" customFormat="1">
      <c r="A7" s="29"/>
      <c r="B7" s="38">
        <v>2016</v>
      </c>
      <c r="C7" s="38">
        <v>222097</v>
      </c>
      <c r="D7" s="38">
        <v>46</v>
      </c>
      <c r="E7" s="38">
        <v>1</v>
      </c>
      <c r="F7" s="38">
        <v>0</v>
      </c>
      <c r="G7" s="38">
        <v>1</v>
      </c>
      <c r="H7" s="38" t="s">
        <v>105</v>
      </c>
      <c r="I7" s="38" t="s">
        <v>106</v>
      </c>
      <c r="J7" s="38" t="s">
        <v>107</v>
      </c>
      <c r="K7" s="38" t="s">
        <v>108</v>
      </c>
      <c r="L7" s="38" t="s">
        <v>109</v>
      </c>
      <c r="M7" s="38"/>
      <c r="N7" s="39" t="s">
        <v>110</v>
      </c>
      <c r="O7" s="39">
        <v>74.19</v>
      </c>
      <c r="P7" s="39">
        <v>74.400000000000006</v>
      </c>
      <c r="Q7" s="39">
        <v>2298</v>
      </c>
      <c r="R7" s="39">
        <v>99971</v>
      </c>
      <c r="S7" s="39">
        <v>315.7</v>
      </c>
      <c r="T7" s="39">
        <v>316.66000000000003</v>
      </c>
      <c r="U7" s="39">
        <v>74224</v>
      </c>
      <c r="V7" s="39">
        <v>48.62</v>
      </c>
      <c r="W7" s="39">
        <v>1526.61</v>
      </c>
      <c r="X7" s="39">
        <v>102.65</v>
      </c>
      <c r="Y7" s="39">
        <v>103.19</v>
      </c>
      <c r="Z7" s="39">
        <v>111.8</v>
      </c>
      <c r="AA7" s="39">
        <v>112.03</v>
      </c>
      <c r="AB7" s="39">
        <v>111.62</v>
      </c>
      <c r="AC7" s="39">
        <v>108.24</v>
      </c>
      <c r="AD7" s="39">
        <v>107.8</v>
      </c>
      <c r="AE7" s="39">
        <v>111.96</v>
      </c>
      <c r="AF7" s="39">
        <v>112.69</v>
      </c>
      <c r="AG7" s="39">
        <v>113.16</v>
      </c>
      <c r="AH7" s="39">
        <v>114.35</v>
      </c>
      <c r="AI7" s="39">
        <v>0</v>
      </c>
      <c r="AJ7" s="39">
        <v>0</v>
      </c>
      <c r="AK7" s="39">
        <v>0</v>
      </c>
      <c r="AL7" s="39">
        <v>0</v>
      </c>
      <c r="AM7" s="39">
        <v>0</v>
      </c>
      <c r="AN7" s="39">
        <v>4.46</v>
      </c>
      <c r="AO7" s="39">
        <v>4.3899999999999997</v>
      </c>
      <c r="AP7" s="39">
        <v>0.41</v>
      </c>
      <c r="AQ7" s="39">
        <v>0.54</v>
      </c>
      <c r="AR7" s="39">
        <v>0.68</v>
      </c>
      <c r="AS7" s="39">
        <v>0.79</v>
      </c>
      <c r="AT7" s="39">
        <v>529.28</v>
      </c>
      <c r="AU7" s="39">
        <v>846.53</v>
      </c>
      <c r="AV7" s="39">
        <v>493.57</v>
      </c>
      <c r="AW7" s="39">
        <v>363.77</v>
      </c>
      <c r="AX7" s="39">
        <v>491.05</v>
      </c>
      <c r="AY7" s="39">
        <v>701</v>
      </c>
      <c r="AZ7" s="39">
        <v>739.59</v>
      </c>
      <c r="BA7" s="39">
        <v>335.95</v>
      </c>
      <c r="BB7" s="39">
        <v>346.59</v>
      </c>
      <c r="BC7" s="39">
        <v>357.82</v>
      </c>
      <c r="BD7" s="39">
        <v>262.87</v>
      </c>
      <c r="BE7" s="39">
        <v>157.16999999999999</v>
      </c>
      <c r="BF7" s="39">
        <v>161.07</v>
      </c>
      <c r="BG7" s="39">
        <v>166.62</v>
      </c>
      <c r="BH7" s="39">
        <v>163.89</v>
      </c>
      <c r="BI7" s="39">
        <v>172.2</v>
      </c>
      <c r="BJ7" s="39">
        <v>330.99</v>
      </c>
      <c r="BK7" s="39">
        <v>324.08999999999997</v>
      </c>
      <c r="BL7" s="39">
        <v>319.82</v>
      </c>
      <c r="BM7" s="39">
        <v>312.02999999999997</v>
      </c>
      <c r="BN7" s="39">
        <v>307.45999999999998</v>
      </c>
      <c r="BO7" s="39">
        <v>270.87</v>
      </c>
      <c r="BP7" s="39">
        <v>100.58</v>
      </c>
      <c r="BQ7" s="39">
        <v>100.98</v>
      </c>
      <c r="BR7" s="39">
        <v>111.21</v>
      </c>
      <c r="BS7" s="39">
        <v>111.62</v>
      </c>
      <c r="BT7" s="39">
        <v>110.74</v>
      </c>
      <c r="BU7" s="39">
        <v>100.27</v>
      </c>
      <c r="BV7" s="39">
        <v>99.46</v>
      </c>
      <c r="BW7" s="39">
        <v>105.21</v>
      </c>
      <c r="BX7" s="39">
        <v>105.71</v>
      </c>
      <c r="BY7" s="39">
        <v>106.01</v>
      </c>
      <c r="BZ7" s="39">
        <v>105.59</v>
      </c>
      <c r="CA7" s="39">
        <v>105.21</v>
      </c>
      <c r="CB7" s="39">
        <v>105.09</v>
      </c>
      <c r="CC7" s="39">
        <v>95.73</v>
      </c>
      <c r="CD7" s="39">
        <v>96.78</v>
      </c>
      <c r="CE7" s="39">
        <v>101.63</v>
      </c>
      <c r="CF7" s="39">
        <v>169.62</v>
      </c>
      <c r="CG7" s="39">
        <v>171.78</v>
      </c>
      <c r="CH7" s="39">
        <v>162.59</v>
      </c>
      <c r="CI7" s="39">
        <v>162.15</v>
      </c>
      <c r="CJ7" s="39">
        <v>162.24</v>
      </c>
      <c r="CK7" s="39">
        <v>163.27000000000001</v>
      </c>
      <c r="CL7" s="39">
        <v>69.27</v>
      </c>
      <c r="CM7" s="39">
        <v>69.39</v>
      </c>
      <c r="CN7" s="39">
        <v>70.48</v>
      </c>
      <c r="CO7" s="39">
        <v>83.16</v>
      </c>
      <c r="CP7" s="39">
        <v>73.03</v>
      </c>
      <c r="CQ7" s="39">
        <v>59.88</v>
      </c>
      <c r="CR7" s="39">
        <v>59.68</v>
      </c>
      <c r="CS7" s="39">
        <v>59.17</v>
      </c>
      <c r="CT7" s="39">
        <v>59.34</v>
      </c>
      <c r="CU7" s="39">
        <v>59.11</v>
      </c>
      <c r="CV7" s="39">
        <v>59.94</v>
      </c>
      <c r="CW7" s="39">
        <v>82.14</v>
      </c>
      <c r="CX7" s="39">
        <v>82.12</v>
      </c>
      <c r="CY7" s="39">
        <v>79.62</v>
      </c>
      <c r="CZ7" s="39">
        <v>78.97</v>
      </c>
      <c r="DA7" s="39">
        <v>77.05</v>
      </c>
      <c r="DB7" s="39">
        <v>87.65</v>
      </c>
      <c r="DC7" s="39">
        <v>87.63</v>
      </c>
      <c r="DD7" s="39">
        <v>87.6</v>
      </c>
      <c r="DE7" s="39">
        <v>87.74</v>
      </c>
      <c r="DF7" s="39">
        <v>87.91</v>
      </c>
      <c r="DG7" s="39">
        <v>90.22</v>
      </c>
      <c r="DH7" s="39">
        <v>43.48</v>
      </c>
      <c r="DI7" s="39">
        <v>44.86</v>
      </c>
      <c r="DJ7" s="39">
        <v>44.65</v>
      </c>
      <c r="DK7" s="39">
        <v>43.97</v>
      </c>
      <c r="DL7" s="39">
        <v>44.19</v>
      </c>
      <c r="DM7" s="39">
        <v>38.69</v>
      </c>
      <c r="DN7" s="39">
        <v>39.65</v>
      </c>
      <c r="DO7" s="39">
        <v>45.25</v>
      </c>
      <c r="DP7" s="39">
        <v>46.27</v>
      </c>
      <c r="DQ7" s="39">
        <v>46.88</v>
      </c>
      <c r="DR7" s="39">
        <v>47.91</v>
      </c>
      <c r="DS7" s="39">
        <v>22.4</v>
      </c>
      <c r="DT7" s="39">
        <v>22.94</v>
      </c>
      <c r="DU7" s="39">
        <v>28.73</v>
      </c>
      <c r="DV7" s="39">
        <v>28.4</v>
      </c>
      <c r="DW7" s="39">
        <v>29.2</v>
      </c>
      <c r="DX7" s="39">
        <v>8.4</v>
      </c>
      <c r="DY7" s="39">
        <v>9.7100000000000009</v>
      </c>
      <c r="DZ7" s="39">
        <v>10.71</v>
      </c>
      <c r="EA7" s="39">
        <v>10.93</v>
      </c>
      <c r="EB7" s="39">
        <v>13.39</v>
      </c>
      <c r="EC7" s="39">
        <v>15</v>
      </c>
      <c r="ED7" s="39">
        <v>0.64</v>
      </c>
      <c r="EE7" s="39">
        <v>0.39</v>
      </c>
      <c r="EF7" s="39">
        <v>0.85</v>
      </c>
      <c r="EG7" s="39">
        <v>0.69</v>
      </c>
      <c r="EH7" s="39">
        <v>1.1200000000000001</v>
      </c>
      <c r="EI7" s="39">
        <v>0.78</v>
      </c>
      <c r="EJ7" s="39">
        <v>0.83</v>
      </c>
      <c r="EK7" s="39">
        <v>0.72</v>
      </c>
      <c r="EL7" s="39">
        <v>0.71</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島田市</cp:lastModifiedBy>
  <cp:lastPrinted>2018-02-14T02:33:16Z</cp:lastPrinted>
  <dcterms:created xsi:type="dcterms:W3CDTF">2017-12-25T01:29:31Z</dcterms:created>
  <dcterms:modified xsi:type="dcterms:W3CDTF">2018-02-14T02:33:18Z</dcterms:modified>
  <cp:category/>
</cp:coreProperties>
</file>