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BB8" i="4" s="1"/>
  <c r="S6" i="5"/>
  <c r="R6" i="5"/>
  <c r="AL8" i="4" s="1"/>
  <c r="Q6" i="5"/>
  <c r="W10" i="4" s="1"/>
  <c r="P6" i="5"/>
  <c r="O6" i="5"/>
  <c r="N6" i="5"/>
  <c r="B10" i="4" s="1"/>
  <c r="M6" i="5"/>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L10" i="4"/>
  <c r="P10" i="4"/>
  <c r="I10" i="4"/>
  <c r="AT8" i="4"/>
  <c r="W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<sst xmlns="http://schemas.openxmlformats.org/spreadsheetml/2006/main" count="232" uniqueCount="120">
  <si>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</si>
  <si>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</si>
  <si>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</si>
  <si>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</si>
  <si>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</si>
  <si>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</si>
  <si>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</si>
  <si>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</si>
  <si>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</si>
  <si>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</si>
  <si>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</si>
  <si>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</si>
  <si>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</si>
  <si>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</si>
  <si>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</si>
  <si>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</si>
  <si>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</si>
  <si>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</si>
  <si>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</si>
  <si>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</si>
  <si>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</si>
  <si>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</si>
  <si>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</si>
  <si>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</si>
  <si>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</si>
  <si>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</si>
  <si>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</si>
  <si>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</si>
  <si>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</si>
  <si>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</si>
  <si>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</si>
  <si>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</si>
  <si>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</si>
  <si>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</si>
  <si>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</si>
  <si>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</si>
  <si>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</si>
  <si>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</si>
  <si>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</si>
  <si>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</si>
  <si>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</si>
  <si>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</si>
  <si>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</si>
  <si>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</si>
  <si>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</si>
  <si>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</si>
  <si>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</si>
  <si>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</si>
  <si>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</si>
  <si>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</si>
  <si>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</si>
  <si>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</si>
  <si>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</si>
  <si>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</si>
  <si>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</si>
  <si>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</si>
  <si>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</si>
  <si>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</si>
  <si>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</si>
  <si>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</si>
  <si>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</si>
  <si>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</si>
  <si>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</si>
  <si>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</si>
  <si>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</si>
  <si>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</si>
  <si>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</si>
  <si>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</si>
  <si>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</si>
  <si>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</si>
  <si>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</si>
  <si>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</si>
  <si>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</si>
  <si>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</si>
  <si>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</si>
  <si>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</si>
  <si>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</si>
  <si>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</si>
  <si>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</si>
  <si>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</si>
  <si>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</si>
  <si>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</si>
  <si>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</si>
  <si>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</si>
  <si>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</si>
  <si>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</si>
  <si>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</si>
  <si>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</si>
  <si>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</si>
  <si>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</si>
  <si>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</si>
  <si>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</si>
  <si>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</si>
  <si>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</si>
  <si>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</si>
  <si>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</si>
  <si>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</si>
  <si>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</si>
  <si>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</si>
  <si>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</si>
  <si>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</si>
  <si>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</si>
  <si>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</si>
  <si>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</si>
  <si>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</si>
  <si>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富士宮市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</si>
  <si>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</si>
  <si>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</si>
  <si>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</si>
  <si>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</si>
  <si>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</si>
  <si>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</si>
  <si>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</si>
  <si>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</si>
  <si>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</si>
  <si>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</si>
  <si>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</si>
  <si>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資産の老朽化度合を示す①有形固定資産減価償却率、②管路経年化率は、類似団体の平均値を下回っているが、各値とも年々上昇している状況である。③管路更新化率は年度ごとばらつきがあるが、料金負担を極力増加させることのないよう、水道ビジョンを踏まえ平準化した事業費で効率的な更新に努めたい。
※平成27年度の②管路経年化率及び③管路更新化率については、決算状況調査の報告漏れがあったため0％となっているが、正しい値は下記のとおりである。
②管路経年化率(H27)：7.85
③管路更新率(H27)　：1.37</t>
    <rPh sb="0" eb="2">
      <t>シサン</t>
    </rPh>
    <rPh sb="3" eb="6">
      <t>ロウキュウカ</t>
    </rPh>
    <rPh sb="6" eb="8">
      <t>ドアイ</t>
    </rPh>
    <rPh sb="9" eb="10">
      <t>シメ</t>
    </rPh>
    <rPh sb="12" eb="14">
      <t>ユウケイ</t>
    </rPh>
    <rPh sb="14" eb="16">
      <t>コテイ</t>
    </rPh>
    <rPh sb="16" eb="18">
      <t>シサン</t>
    </rPh>
    <rPh sb="18" eb="20">
      <t>ゲンカ</t>
    </rPh>
    <rPh sb="20" eb="22">
      <t>ショウキャク</t>
    </rPh>
    <rPh sb="22" eb="23">
      <t>リツ</t>
    </rPh>
    <rPh sb="33" eb="35">
      <t>ルイジ</t>
    </rPh>
    <rPh sb="35" eb="37">
      <t>ダンタイ</t>
    </rPh>
    <rPh sb="38" eb="41">
      <t>ヘイキンチ</t>
    </rPh>
    <rPh sb="42" eb="44">
      <t>シタマワ</t>
    </rPh>
    <rPh sb="50" eb="52">
      <t>カクアタイ</t>
    </rPh>
    <rPh sb="54" eb="56">
      <t>ネンネン</t>
    </rPh>
    <rPh sb="56" eb="58">
      <t>ジョウショウ</t>
    </rPh>
    <rPh sb="62" eb="64">
      <t>ジョウキョウ</t>
    </rPh>
    <rPh sb="69" eb="71">
      <t>カンロ</t>
    </rPh>
    <rPh sb="71" eb="73">
      <t>コウシン</t>
    </rPh>
    <rPh sb="73" eb="74">
      <t>カ</t>
    </rPh>
    <rPh sb="74" eb="75">
      <t>リツ</t>
    </rPh>
    <rPh sb="76" eb="78">
      <t>ネンド</t>
    </rPh>
    <rPh sb="109" eb="111">
      <t>スイドウ</t>
    </rPh>
    <rPh sb="116" eb="117">
      <t>フ</t>
    </rPh>
    <rPh sb="119" eb="122">
      <t>ヘイジュンカ</t>
    </rPh>
    <rPh sb="124" eb="127">
      <t>ジギョウヒ</t>
    </rPh>
    <rPh sb="128" eb="131">
      <t>コウリツテキ</t>
    </rPh>
    <rPh sb="132" eb="134">
      <t>コウシン</t>
    </rPh>
    <rPh sb="135" eb="136">
      <t>ツト</t>
    </rPh>
    <rPh sb="143" eb="145">
      <t>ヘイセイ</t>
    </rPh>
    <rPh sb="147" eb="149">
      <t>ネンド</t>
    </rPh>
    <rPh sb="151" eb="153">
      <t>カンロ</t>
    </rPh>
    <rPh sb="153" eb="156">
      <t>ケイネンカ</t>
    </rPh>
    <rPh sb="156" eb="157">
      <t>リツ</t>
    </rPh>
    <rPh sb="157" eb="158">
      <t>オヨ</t>
    </rPh>
    <rPh sb="160" eb="162">
      <t>カンロ</t>
    </rPh>
    <rPh sb="162" eb="164">
      <t>コウシン</t>
    </rPh>
    <rPh sb="164" eb="165">
      <t>カ</t>
    </rPh>
    <rPh sb="165" eb="166">
      <t>リツ</t>
    </rPh>
    <rPh sb="172" eb="174">
      <t>ケッサン</t>
    </rPh>
    <rPh sb="174" eb="176">
      <t>ジョウキョウ</t>
    </rPh>
    <rPh sb="176" eb="178">
      <t>チョウサ</t>
    </rPh>
    <rPh sb="179" eb="181">
      <t>ホウコク</t>
    </rPh>
    <rPh sb="181" eb="182">
      <t>モ</t>
    </rPh>
    <rPh sb="199" eb="200">
      <t>タダ</t>
    </rPh>
    <rPh sb="202" eb="203">
      <t>アタイ</t>
    </rPh>
    <rPh sb="204" eb="206">
      <t>カキ</t>
    </rPh>
    <phoneticPr fontId="4"/>
  </si>
  <si>
    <t>人口減少など料金収入の減少が見込まれる一方で、今後施設の更新費用の増加が見込まれるなど水道事業の経営環境は厳しいものがある。重要なライフラインである水道事業を継続的に維持できるよう、広域化、包括的委託など最も効率的な運営手法を検討し、利用者が安心して利用していただけるよう努めたい。</t>
    <rPh sb="0" eb="2">
      <t>ジンコウ</t>
    </rPh>
    <rPh sb="2" eb="4">
      <t>ゲンショウ</t>
    </rPh>
    <rPh sb="6" eb="8">
      <t>リョウキン</t>
    </rPh>
    <rPh sb="8" eb="10">
      <t>シュウニュウ</t>
    </rPh>
    <rPh sb="11" eb="13">
      <t>ゲンショウ</t>
    </rPh>
    <rPh sb="14" eb="16">
      <t>ミコ</t>
    </rPh>
    <rPh sb="19" eb="21">
      <t>イッポウ</t>
    </rPh>
    <rPh sb="23" eb="25">
      <t>コンゴ</t>
    </rPh>
    <rPh sb="25" eb="27">
      <t>シセツ</t>
    </rPh>
    <rPh sb="28" eb="30">
      <t>コウシン</t>
    </rPh>
    <rPh sb="30" eb="32">
      <t>ヒヨウ</t>
    </rPh>
    <rPh sb="33" eb="35">
      <t>ゾウカ</t>
    </rPh>
    <rPh sb="36" eb="38">
      <t>ミコ</t>
    </rPh>
    <rPh sb="43" eb="45">
      <t>スイドウ</t>
    </rPh>
    <rPh sb="45" eb="47">
      <t>ジギョウ</t>
    </rPh>
    <rPh sb="48" eb="50">
      <t>ケイエイ</t>
    </rPh>
    <rPh sb="50" eb="52">
      <t>カンキョウ</t>
    </rPh>
    <rPh sb="53" eb="54">
      <t>キビ</t>
    </rPh>
    <rPh sb="91" eb="94">
      <t>コウイキカ</t>
    </rPh>
    <rPh sb="95" eb="98">
      <t>ホウカツテキ</t>
    </rPh>
    <rPh sb="98" eb="100">
      <t>イタク</t>
    </rPh>
    <rPh sb="102" eb="103">
      <t>モット</t>
    </rPh>
    <rPh sb="104" eb="107">
      <t>コウリツテキ</t>
    </rPh>
    <rPh sb="108" eb="110">
      <t>ウンエイ</t>
    </rPh>
    <rPh sb="110" eb="112">
      <t>シュホウ</t>
    </rPh>
    <rPh sb="113" eb="115">
      <t>ケントウ</t>
    </rPh>
    <rPh sb="117" eb="120">
      <t>リヨウシャ</t>
    </rPh>
    <rPh sb="121" eb="123">
      <t>アンシン</t>
    </rPh>
    <rPh sb="125" eb="127">
      <t>リヨウ</t>
    </rPh>
    <rPh sb="136" eb="137">
      <t>ツト</t>
    </rPh>
    <phoneticPr fontId="4"/>
  </si>
  <si>
    <t>各指標①から⑥における経営状態については、類似団体の平均値と比較し良好であり、健全性を維持していると思われる。これは、当市が富士山麓の清流と豊富な湧水等の自然に恵まれ、おいしい水を安価に供給できる環境にあること、平成19年度から起債を行わず起債の未償還分を減少させてきたことが要因と考えられる。しかしながら、人口減少による給水収益の減少が見込まれるため、より一層の経営の効率化を進めていく必要がある。
⑦施設利用率については、毎年類似団体の平均値より高い値で推移している。なお、平成28年度は取水施設の改修により配水能力を調整したため施設利用率は上がっている。
⑧有収率については市域面積が広く管路延長も長いことから類似団体の平均値より低い。このため、有収率が向上するよう、老朽管の更新を進めていく必要があり、すでに策定した水道ビジョンに基づき施設の耐震化と、老朽管の効率的な更新を進めていく予定である。</t>
    <rPh sb="0" eb="3">
      <t>カクシヒョウ</t>
    </rPh>
    <rPh sb="11" eb="13">
      <t>ケイエイ</t>
    </rPh>
    <rPh sb="13" eb="15">
      <t>ジョウタイ</t>
    </rPh>
    <rPh sb="21" eb="23">
      <t>ルイジ</t>
    </rPh>
    <rPh sb="23" eb="25">
      <t>ダンタイ</t>
    </rPh>
    <rPh sb="26" eb="28">
      <t>ヘイキン</t>
    </rPh>
    <rPh sb="28" eb="29">
      <t>アタイ</t>
    </rPh>
    <rPh sb="30" eb="32">
      <t>ヒカク</t>
    </rPh>
    <rPh sb="33" eb="35">
      <t>リョウコウ</t>
    </rPh>
    <rPh sb="39" eb="42">
      <t>ケンゼンセイ</t>
    </rPh>
    <rPh sb="43" eb="45">
      <t>イジ</t>
    </rPh>
    <rPh sb="50" eb="51">
      <t>オモ</t>
    </rPh>
    <rPh sb="59" eb="61">
      <t>トウシ</t>
    </rPh>
    <rPh sb="62" eb="64">
      <t>フジ</t>
    </rPh>
    <rPh sb="64" eb="66">
      <t>サンロク</t>
    </rPh>
    <rPh sb="67" eb="69">
      <t>セイリュウ</t>
    </rPh>
    <rPh sb="70" eb="72">
      <t>ホウフ</t>
    </rPh>
    <rPh sb="73" eb="75">
      <t>ユウスイ</t>
    </rPh>
    <rPh sb="75" eb="76">
      <t>トウ</t>
    </rPh>
    <rPh sb="123" eb="126">
      <t>ミショウカン</t>
    </rPh>
    <rPh sb="126" eb="127">
      <t>ブン</t>
    </rPh>
    <rPh sb="128" eb="130">
      <t>ゲンショウ</t>
    </rPh>
    <rPh sb="138" eb="140">
      <t>ヨウイン</t>
    </rPh>
    <rPh sb="141" eb="142">
      <t>カンガ</t>
    </rPh>
    <rPh sb="154" eb="156">
      <t>ジンコウ</t>
    </rPh>
    <rPh sb="156" eb="158">
      <t>ゲンショウ</t>
    </rPh>
    <rPh sb="161" eb="163">
      <t>キュウスイ</t>
    </rPh>
    <rPh sb="163" eb="165">
      <t>シュウエキ</t>
    </rPh>
    <rPh sb="166" eb="168">
      <t>ゲンショウ</t>
    </rPh>
    <rPh sb="169" eb="171">
      <t>ミコ</t>
    </rPh>
    <rPh sb="179" eb="181">
      <t>イッソウ</t>
    </rPh>
    <rPh sb="182" eb="184">
      <t>ケイエイ</t>
    </rPh>
    <rPh sb="185" eb="188">
      <t>コウリツカ</t>
    </rPh>
    <rPh sb="189" eb="190">
      <t>スス</t>
    </rPh>
    <rPh sb="194" eb="196">
      <t>ヒツヨウ</t>
    </rPh>
    <rPh sb="202" eb="204">
      <t>シセツ</t>
    </rPh>
    <rPh sb="204" eb="207">
      <t>リヨウリツ</t>
    </rPh>
    <rPh sb="213" eb="215">
      <t>マイトシ</t>
    </rPh>
    <rPh sb="215" eb="219">
      <t>ルイジダンタイ</t>
    </rPh>
    <rPh sb="220" eb="223">
      <t>ヘイキンチ</t>
    </rPh>
    <rPh sb="225" eb="226">
      <t>タカ</t>
    </rPh>
    <rPh sb="227" eb="228">
      <t>アタイ</t>
    </rPh>
    <rPh sb="229" eb="231">
      <t>スイイ</t>
    </rPh>
    <rPh sb="239" eb="241">
      <t>ヘイセイ</t>
    </rPh>
    <rPh sb="243" eb="245">
      <t>ネンド</t>
    </rPh>
    <rPh sb="246" eb="250">
      <t>シュスイシセツ</t>
    </rPh>
    <rPh sb="251" eb="253">
      <t>カイシュウ</t>
    </rPh>
    <rPh sb="256" eb="258">
      <t>ハイスイ</t>
    </rPh>
    <rPh sb="258" eb="260">
      <t>ノウリョク</t>
    </rPh>
    <rPh sb="261" eb="263">
      <t>チョウセイ</t>
    </rPh>
    <rPh sb="267" eb="269">
      <t>シセツ</t>
    </rPh>
    <rPh sb="269" eb="272">
      <t>リヨウリツ</t>
    </rPh>
    <rPh sb="273" eb="274">
      <t>ア</t>
    </rPh>
    <rPh sb="282" eb="284">
      <t>ユウシュウ</t>
    </rPh>
    <rPh sb="284" eb="285">
      <t>リツ</t>
    </rPh>
    <rPh sb="290" eb="292">
      <t>シイキ</t>
    </rPh>
    <rPh sb="292" eb="294">
      <t>メンセキ</t>
    </rPh>
    <rPh sb="295" eb="296">
      <t>ヒロ</t>
    </rPh>
    <rPh sb="297" eb="299">
      <t>カンロ</t>
    </rPh>
    <rPh sb="299" eb="301">
      <t>エンチョウ</t>
    </rPh>
    <rPh sb="302" eb="303">
      <t>ナガ</t>
    </rPh>
    <rPh sb="308" eb="310">
      <t>ルイジ</t>
    </rPh>
    <rPh sb="310" eb="312">
      <t>ダンタイ</t>
    </rPh>
    <rPh sb="313" eb="316">
      <t>ヘイキンチ</t>
    </rPh>
    <rPh sb="318" eb="319">
      <t>ヒク</t>
    </rPh>
    <rPh sb="326" eb="328">
      <t>ユウシュウ</t>
    </rPh>
    <rPh sb="328" eb="329">
      <t>リツ</t>
    </rPh>
    <rPh sb="330" eb="332">
      <t>コウジョウ</t>
    </rPh>
    <rPh sb="337" eb="339">
      <t>ロウキュウ</t>
    </rPh>
    <rPh sb="339" eb="340">
      <t>カン</t>
    </rPh>
    <rPh sb="341" eb="343">
      <t>コウシン</t>
    </rPh>
    <rPh sb="344" eb="345">
      <t>スス</t>
    </rPh>
    <rPh sb="349" eb="351">
      <t>ヒツヨウ</t>
    </rPh>
    <rPh sb="358" eb="360">
      <t>サクテイ</t>
    </rPh>
    <rPh sb="362" eb="364">
      <t>スイドウ</t>
    </rPh>
    <rPh sb="369" eb="370">
      <t>モト</t>
    </rPh>
    <rPh sb="372" eb="374">
      <t>シセツ</t>
    </rPh>
    <rPh sb="375" eb="378">
      <t>タイシンカ</t>
    </rPh>
    <rPh sb="380" eb="382">
      <t>ロウキュウ</t>
    </rPh>
    <rPh sb="382" eb="383">
      <t>カン</t>
    </rPh>
    <rPh sb="384" eb="387">
      <t>コウリツテキ</t>
    </rPh>
    <rPh sb="388" eb="390">
      <t>コウシン</t>
    </rPh>
    <rPh sb="391" eb="392">
      <t>スス</t>
    </rPh>
    <rPh sb="396" eb="39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</si>
</sst>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0.92</c:v>
                </c:pt>
                <c:pt idx="1">
                  <c:v>2.15</c:v>
                </c:pt>
                <c:pt idx="2">
                  <c:v>1.24</c:v>
                </c:pt>
                <c:pt idx="3" formatCode="#,##0.00;&quot;△&quot;#,##0.00">
                  <c:v>0</c:v>
                </c:pt>
                <c:pt idx="4">
                  <c:v>0.94</c:v>
                </c:pt>
              </c:numCache>
            </c:numRef>
          </c:val>
        </c:ser>
        <c:dLbls>
          <c:showLegendKey val="0"/>
          <c:showVal val="0"/>
          <c:showCatName val="0"/>
          <c:showSerName val="0"/>
          <c:showPercent val="0"/>
          <c:showBubbleSize val="0"/>
        </c:dLbls>
        <c:gapWidth val="150"/>
        <c:axId val="66141184"/>
        <c:axId val="662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66141184"/>
        <c:axId val="66225280"/>
      </c:lineChart>
      <c:dateAx>
        <c:axId val="66141184"/>
        <c:scaling>
          <c:orientation val="minMax"/>
        </c:scaling>
        <c:delete val="1"/>
        <c:axPos val="b"/>
        <c:numFmt formatCode="ge" sourceLinked="1"/>
        <c:majorTickMark val="none"/>
        <c:minorTickMark val="none"/>
        <c:tickLblPos val="none"/>
        <c:crossAx val="66225280"/>
        <c:crosses val="autoZero"/>
        <c:auto val="1"/>
        <c:lblOffset val="100"/>
        <c:baseTimeUnit val="years"/>
      </c:dateAx>
      <c:valAx>
        <c:axId val="662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14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72.209999999999994</c:v>
                </c:pt>
                <c:pt idx="1">
                  <c:v>69.34</c:v>
                </c:pt>
                <c:pt idx="2">
                  <c:v>68.040000000000006</c:v>
                </c:pt>
                <c:pt idx="3">
                  <c:v>67.34</c:v>
                </c:pt>
                <c:pt idx="4">
                  <c:v>74.36</c:v>
                </c:pt>
              </c:numCache>
            </c:numRef>
          </c:val>
        </c:ser>
        <c:dLbls>
          <c:showLegendKey val="0"/>
          <c:showVal val="0"/>
          <c:showCatName val="0"/>
          <c:showSerName val="0"/>
          <c:showPercent val="0"/>
          <c:showBubbleSize val="0"/>
        </c:dLbls>
        <c:gapWidth val="150"/>
        <c:axId val="99999104"/>
        <c:axId val="1000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99999104"/>
        <c:axId val="100005376"/>
      </c:lineChart>
      <c:dateAx>
        <c:axId val="99999104"/>
        <c:scaling>
          <c:orientation val="minMax"/>
        </c:scaling>
        <c:delete val="1"/>
        <c:axPos val="b"/>
        <c:numFmt formatCode="ge" sourceLinked="1"/>
        <c:majorTickMark val="none"/>
        <c:minorTickMark val="none"/>
        <c:tickLblPos val="none"/>
        <c:crossAx val="100005376"/>
        <c:crosses val="autoZero"/>
        <c:auto val="1"/>
        <c:lblOffset val="100"/>
        <c:baseTimeUnit val="years"/>
      </c:dateAx>
      <c:valAx>
        <c:axId val="1000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82.97</c:v>
                </c:pt>
                <c:pt idx="1">
                  <c:v>82.99</c:v>
                </c:pt>
                <c:pt idx="2">
                  <c:v>82.99</c:v>
                </c:pt>
                <c:pt idx="3">
                  <c:v>82.99</c:v>
                </c:pt>
                <c:pt idx="4">
                  <c:v>82.99</c:v>
                </c:pt>
              </c:numCache>
            </c:numRef>
          </c:val>
        </c:ser>
        <c:dLbls>
          <c:showLegendKey val="0"/>
          <c:showVal val="0"/>
          <c:showCatName val="0"/>
          <c:showSerName val="0"/>
          <c:showPercent val="0"/>
          <c:showBubbleSize val="0"/>
        </c:dLbls>
        <c:gapWidth val="150"/>
        <c:axId val="100596736"/>
        <c:axId val="1007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00596736"/>
        <c:axId val="100738176"/>
      </c:lineChart>
      <c:dateAx>
        <c:axId val="100596736"/>
        <c:scaling>
          <c:orientation val="minMax"/>
        </c:scaling>
        <c:delete val="1"/>
        <c:axPos val="b"/>
        <c:numFmt formatCode="ge" sourceLinked="1"/>
        <c:majorTickMark val="none"/>
        <c:minorTickMark val="none"/>
        <c:tickLblPos val="none"/>
        <c:crossAx val="100738176"/>
        <c:crosses val="autoZero"/>
        <c:auto val="1"/>
        <c:lblOffset val="100"/>
        <c:baseTimeUnit val="years"/>
      </c:dateAx>
      <c:valAx>
        <c:axId val="1007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112.61</c:v>
                </c:pt>
                <c:pt idx="1">
                  <c:v>117.23</c:v>
                </c:pt>
                <c:pt idx="2">
                  <c:v>122.72</c:v>
                </c:pt>
                <c:pt idx="3">
                  <c:v>123.87</c:v>
                </c:pt>
                <c:pt idx="4">
                  <c:v>123.14</c:v>
                </c:pt>
              </c:numCache>
            </c:numRef>
          </c:val>
        </c:ser>
        <c:dLbls>
          <c:showLegendKey val="0"/>
          <c:showVal val="0"/>
          <c:showCatName val="0"/>
          <c:showSerName val="0"/>
          <c:showPercent val="0"/>
          <c:showBubbleSize val="0"/>
        </c:dLbls>
        <c:gapWidth val="150"/>
        <c:axId val="66239104"/>
        <c:axId val="662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66239104"/>
        <c:axId val="66253568"/>
      </c:lineChart>
      <c:dateAx>
        <c:axId val="66239104"/>
        <c:scaling>
          <c:orientation val="minMax"/>
        </c:scaling>
        <c:delete val="1"/>
        <c:axPos val="b"/>
        <c:numFmt formatCode="ge" sourceLinked="1"/>
        <c:majorTickMark val="none"/>
        <c:minorTickMark val="none"/>
        <c:tickLblPos val="none"/>
        <c:crossAx val="66253568"/>
        <c:crosses val="autoZero"/>
        <c:auto val="1"/>
        <c:lblOffset val="100"/>
        <c:baseTimeUnit val="years"/>
      </c:dateAx>
      <c:valAx>
        <c:axId val="6625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2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41.38</c:v>
                </c:pt>
                <c:pt idx="1">
                  <c:v>42.62</c:v>
                </c:pt>
                <c:pt idx="2">
                  <c:v>43.88</c:v>
                </c:pt>
                <c:pt idx="3">
                  <c:v>44.98</c:v>
                </c:pt>
                <c:pt idx="4">
                  <c:v>45.99</c:v>
                </c:pt>
              </c:numCache>
            </c:numRef>
          </c:val>
        </c:ser>
        <c:dLbls>
          <c:showLegendKey val="0"/>
          <c:showVal val="0"/>
          <c:showCatName val="0"/>
          <c:showSerName val="0"/>
          <c:showPercent val="0"/>
          <c:showBubbleSize val="0"/>
        </c:dLbls>
        <c:gapWidth val="150"/>
        <c:axId val="85014784"/>
        <c:axId val="850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85014784"/>
        <c:axId val="85025152"/>
      </c:lineChart>
      <c:dateAx>
        <c:axId val="85014784"/>
        <c:scaling>
          <c:orientation val="minMax"/>
        </c:scaling>
        <c:delete val="1"/>
        <c:axPos val="b"/>
        <c:numFmt formatCode="ge" sourceLinked="1"/>
        <c:majorTickMark val="none"/>
        <c:minorTickMark val="none"/>
        <c:tickLblPos val="none"/>
        <c:crossAx val="85025152"/>
        <c:crosses val="autoZero"/>
        <c:auto val="1"/>
        <c:lblOffset val="100"/>
        <c:baseTimeUnit val="years"/>
      </c:dateAx>
      <c:valAx>
        <c:axId val="850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5.31</c:v>
                </c:pt>
                <c:pt idx="1">
                  <c:v>6.76</c:v>
                </c:pt>
                <c:pt idx="2">
                  <c:v>7.56</c:v>
                </c:pt>
                <c:pt idx="3" formatCode="#,##0.00;&quot;△&quot;#,##0.00">
                  <c:v>0</c:v>
                </c:pt>
                <c:pt idx="4">
                  <c:v>8.4600000000000009</c:v>
                </c:pt>
              </c:numCache>
            </c:numRef>
          </c:val>
        </c:ser>
        <c:dLbls>
          <c:showLegendKey val="0"/>
          <c:showVal val="0"/>
          <c:showCatName val="0"/>
          <c:showSerName val="0"/>
          <c:showPercent val="0"/>
          <c:showBubbleSize val="0"/>
        </c:dLbls>
        <c:gapWidth val="150"/>
        <c:axId val="85071744"/>
        <c:axId val="850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85071744"/>
        <c:axId val="85078016"/>
      </c:lineChart>
      <c:dateAx>
        <c:axId val="85071744"/>
        <c:scaling>
          <c:orientation val="minMax"/>
        </c:scaling>
        <c:delete val="1"/>
        <c:axPos val="b"/>
        <c:numFmt formatCode="ge" sourceLinked="1"/>
        <c:majorTickMark val="none"/>
        <c:minorTickMark val="none"/>
        <c:tickLblPos val="none"/>
        <c:crossAx val="85078016"/>
        <c:crosses val="autoZero"/>
        <c:auto val="1"/>
        <c:lblOffset val="100"/>
        <c:baseTimeUnit val="years"/>
      </c:dateAx>
      <c:valAx>
        <c:axId val="850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0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108224"/>
        <c:axId val="85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85108224"/>
        <c:axId val="85110144"/>
      </c:lineChart>
      <c:dateAx>
        <c:axId val="85108224"/>
        <c:scaling>
          <c:orientation val="minMax"/>
        </c:scaling>
        <c:delete val="1"/>
        <c:axPos val="b"/>
        <c:numFmt formatCode="ge" sourceLinked="1"/>
        <c:majorTickMark val="none"/>
        <c:minorTickMark val="none"/>
        <c:tickLblPos val="none"/>
        <c:crossAx val="85110144"/>
        <c:crosses val="autoZero"/>
        <c:auto val="1"/>
        <c:lblOffset val="100"/>
        <c:baseTimeUnit val="years"/>
      </c:dateAx>
      <c:valAx>
        <c:axId val="8511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1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337.29</c:v>
                </c:pt>
                <c:pt idx="1">
                  <c:v>475.05</c:v>
                </c:pt>
                <c:pt idx="2">
                  <c:v>243.69</c:v>
                </c:pt>
                <c:pt idx="3">
                  <c:v>256.42</c:v>
                </c:pt>
                <c:pt idx="4">
                  <c:v>206.65</c:v>
                </c:pt>
              </c:numCache>
            </c:numRef>
          </c:val>
        </c:ser>
        <c:dLbls>
          <c:showLegendKey val="0"/>
          <c:showVal val="0"/>
          <c:showCatName val="0"/>
          <c:showSerName val="0"/>
          <c:showPercent val="0"/>
          <c:showBubbleSize val="0"/>
        </c:dLbls>
        <c:gapWidth val="150"/>
        <c:axId val="99890688"/>
        <c:axId val="9989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99890688"/>
        <c:axId val="99892608"/>
      </c:lineChart>
      <c:dateAx>
        <c:axId val="99890688"/>
        <c:scaling>
          <c:orientation val="minMax"/>
        </c:scaling>
        <c:delete val="1"/>
        <c:axPos val="b"/>
        <c:numFmt formatCode="ge" sourceLinked="1"/>
        <c:majorTickMark val="none"/>
        <c:minorTickMark val="none"/>
        <c:tickLblPos val="none"/>
        <c:crossAx val="99892608"/>
        <c:crosses val="autoZero"/>
        <c:auto val="1"/>
        <c:lblOffset val="100"/>
        <c:baseTimeUnit val="years"/>
      </c:dateAx>
      <c:valAx>
        <c:axId val="99892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8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159.03</c:v>
                </c:pt>
                <c:pt idx="1">
                  <c:v>143.84</c:v>
                </c:pt>
                <c:pt idx="2">
                  <c:v>132.44999999999999</c:v>
                </c:pt>
                <c:pt idx="3">
                  <c:v>119.09</c:v>
                </c:pt>
                <c:pt idx="4">
                  <c:v>105.13</c:v>
                </c:pt>
              </c:numCache>
            </c:numRef>
          </c:val>
        </c:ser>
        <c:dLbls>
          <c:showLegendKey val="0"/>
          <c:showVal val="0"/>
          <c:showCatName val="0"/>
          <c:showSerName val="0"/>
          <c:showPercent val="0"/>
          <c:showBubbleSize val="0"/>
        </c:dLbls>
        <c:gapWidth val="150"/>
        <c:axId val="99914496"/>
        <c:axId val="999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99914496"/>
        <c:axId val="99916416"/>
      </c:lineChart>
      <c:dateAx>
        <c:axId val="99914496"/>
        <c:scaling>
          <c:orientation val="minMax"/>
        </c:scaling>
        <c:delete val="1"/>
        <c:axPos val="b"/>
        <c:numFmt formatCode="ge" sourceLinked="1"/>
        <c:majorTickMark val="none"/>
        <c:minorTickMark val="none"/>
        <c:tickLblPos val="none"/>
        <c:crossAx val="99916416"/>
        <c:crosses val="autoZero"/>
        <c:auto val="1"/>
        <c:lblOffset val="100"/>
        <c:baseTimeUnit val="years"/>
      </c:dateAx>
      <c:valAx>
        <c:axId val="99916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108.79</c:v>
                </c:pt>
                <c:pt idx="1">
                  <c:v>113.01</c:v>
                </c:pt>
                <c:pt idx="2">
                  <c:v>121.71</c:v>
                </c:pt>
                <c:pt idx="3">
                  <c:v>123.17</c:v>
                </c:pt>
                <c:pt idx="4">
                  <c:v>122.37</c:v>
                </c:pt>
              </c:numCache>
            </c:numRef>
          </c:val>
        </c:ser>
        <c:dLbls>
          <c:showLegendKey val="0"/>
          <c:showVal val="0"/>
          <c:showCatName val="0"/>
          <c:showSerName val="0"/>
          <c:showPercent val="0"/>
          <c:showBubbleSize val="0"/>
        </c:dLbls>
        <c:gapWidth val="150"/>
        <c:axId val="99950976"/>
        <c:axId val="99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99950976"/>
        <c:axId val="99952896"/>
      </c:lineChart>
      <c:dateAx>
        <c:axId val="99950976"/>
        <c:scaling>
          <c:orientation val="minMax"/>
        </c:scaling>
        <c:delete val="1"/>
        <c:axPos val="b"/>
        <c:numFmt formatCode="ge" sourceLinked="1"/>
        <c:majorTickMark val="none"/>
        <c:minorTickMark val="none"/>
        <c:tickLblPos val="none"/>
        <c:crossAx val="99952896"/>
        <c:crosses val="autoZero"/>
        <c:auto val="1"/>
        <c:lblOffset val="100"/>
        <c:baseTimeUnit val="years"/>
      </c:dateAx>
      <c:valAx>
        <c:axId val="99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91.63</c:v>
                </c:pt>
                <c:pt idx="1">
                  <c:v>88.41</c:v>
                </c:pt>
                <c:pt idx="2">
                  <c:v>82.27</c:v>
                </c:pt>
                <c:pt idx="3">
                  <c:v>81.260000000000005</c:v>
                </c:pt>
                <c:pt idx="4">
                  <c:v>81.81</c:v>
                </c:pt>
              </c:numCache>
            </c:numRef>
          </c:val>
        </c:ser>
        <c:dLbls>
          <c:showLegendKey val="0"/>
          <c:showVal val="0"/>
          <c:showCatName val="0"/>
          <c:showSerName val="0"/>
          <c:showPercent val="0"/>
          <c:showBubbleSize val="0"/>
        </c:dLbls>
        <c:gapWidth val="150"/>
        <c:axId val="99983360"/>
        <c:axId val="9998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99983360"/>
        <c:axId val="99985280"/>
      </c:lineChart>
      <c:dateAx>
        <c:axId val="99983360"/>
        <c:scaling>
          <c:orientation val="minMax"/>
        </c:scaling>
        <c:delete val="1"/>
        <c:axPos val="b"/>
        <c:numFmt formatCode="ge" sourceLinked="1"/>
        <c:majorTickMark val="none"/>
        <c:minorTickMark val="none"/>
        <c:tickLblPos val="none"/>
        <c:crossAx val="99985280"/>
        <c:crosses val="autoZero"/>
        <c:auto val="1"/>
        <c:lblOffset val="100"/>
        <c:baseTimeUnit val="years"/>
      </c:dateAx>
      <c:valAx>
        <c:axId val="999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0" zoomScaleNormal="100" workbookViewId="0">
      <selection activeCell="CC26" sqref="CC2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静岡県　富士宮市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134176</v>
      </c>
      <c r="AM8" s="71"/>
      <c r="AN8" s="71"/>
      <c r="AO8" s="71"/>
      <c r="AP8" s="71"/>
      <c r="AQ8" s="71"/>
      <c r="AR8" s="71"/>
      <c r="AS8" s="71"/>
      <c r="AT8" s="67">
        <f>データ!$S$6</f>
        <v>389.08</v>
      </c>
      <c r="AU8" s="68"/>
      <c r="AV8" s="68"/>
      <c r="AW8" s="68"/>
      <c r="AX8" s="68"/>
      <c r="AY8" s="68"/>
      <c r="AZ8" s="68"/>
      <c r="BA8" s="68"/>
      <c r="BB8" s="70">
        <f>データ!$T$6</f>
        <v>344.85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89.14</v>
      </c>
      <c r="J10" s="68"/>
      <c r="K10" s="68"/>
      <c r="L10" s="68"/>
      <c r="M10" s="68"/>
      <c r="N10" s="68"/>
      <c r="O10" s="69"/>
      <c r="P10" s="70">
        <f>データ!$P$6</f>
        <v>95.15</v>
      </c>
      <c r="Q10" s="70"/>
      <c r="R10" s="70"/>
      <c r="S10" s="70"/>
      <c r="T10" s="70"/>
      <c r="U10" s="70"/>
      <c r="V10" s="70"/>
      <c r="W10" s="71">
        <f>データ!$Q$6</f>
        <v>1782</v>
      </c>
      <c r="X10" s="71"/>
      <c r="Y10" s="71"/>
      <c r="Z10" s="71"/>
      <c r="AA10" s="71"/>
      <c r="AB10" s="71"/>
      <c r="AC10" s="71"/>
      <c r="AD10" s="2"/>
      <c r="AE10" s="2"/>
      <c r="AF10" s="2"/>
      <c r="AG10" s="2"/>
      <c r="AH10" s="5"/>
      <c r="AI10" s="5"/>
      <c r="AJ10" s="5"/>
      <c r="AK10" s="5"/>
      <c r="AL10" s="71">
        <f>データ!$U$6</f>
        <v>127485</v>
      </c>
      <c r="AM10" s="71"/>
      <c r="AN10" s="71"/>
      <c r="AO10" s="71"/>
      <c r="AP10" s="71"/>
      <c r="AQ10" s="71"/>
      <c r="AR10" s="71"/>
      <c r="AS10" s="71"/>
      <c r="AT10" s="67">
        <f>データ!$V$6</f>
        <v>108.42</v>
      </c>
      <c r="AU10" s="68"/>
      <c r="AV10" s="68"/>
      <c r="AW10" s="68"/>
      <c r="AX10" s="68"/>
      <c r="AY10" s="68"/>
      <c r="AZ10" s="68"/>
      <c r="BA10" s="68"/>
      <c r="BB10" s="70">
        <f>データ!$W$6</f>
        <v>1175.8399999999999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222071</v>
      </c>
      <c r="D6" s="34">
        <f t="shared" si="3"/>
        <v>46</v>
      </c>
      <c r="E6" s="34">
        <f t="shared" si="3"/>
        <v>1</v>
      </c>
      <c r="F6" s="34">
        <f t="shared" si="3"/>
        <v>0</v>
      </c>
      <c r="G6" s="34">
        <f t="shared" si="3"/>
        <v>1</v>
      </c>
      <c r="H6" s="34" t="str">
        <f t="shared" si="3"/>
        <v>静岡県　富士宮市</v>
      </c>
      <c r="I6" s="34" t="str">
        <f t="shared" si="3"/>
        <v>法適用</v>
      </c>
      <c r="J6" s="34" t="str">
        <f t="shared" si="3"/>
        <v>水道事業</v>
      </c>
      <c r="K6" s="34" t="str">
        <f t="shared" si="3"/>
        <v>末端給水事業</v>
      </c>
      <c r="L6" s="34" t="str">
        <f t="shared" si="3"/>
        <v>A3</v>
      </c>
      <c r="M6" s="34">
        <f t="shared" si="3"/>
        <v>0</v>
      </c>
      <c r="N6" s="35" t="str">
        <f t="shared" si="3"/>
        <v>-</v>
      </c>
      <c r="O6" s="35">
        <f t="shared" si="3"/>
        <v>89.14</v>
      </c>
      <c r="P6" s="35">
        <f t="shared" si="3"/>
        <v>95.15</v>
      </c>
      <c r="Q6" s="35">
        <f t="shared" si="3"/>
        <v>1782</v>
      </c>
      <c r="R6" s="35">
        <f t="shared" si="3"/>
        <v>134176</v>
      </c>
      <c r="S6" s="35">
        <f t="shared" si="3"/>
        <v>389.08</v>
      </c>
      <c r="T6" s="35">
        <f t="shared" si="3"/>
        <v>344.85</v>
      </c>
      <c r="U6" s="35">
        <f t="shared" si="3"/>
        <v>127485</v>
      </c>
      <c r="V6" s="35">
        <f t="shared" si="3"/>
        <v>108.42</v>
      </c>
      <c r="W6" s="35">
        <f t="shared" si="3"/>
        <v>1175.8399999999999</v>
      </c>
      <c r="X6" s="36">
        <f>IF(X7="",NA(),X7)</f>
        <v>112.61</v>
      </c>
      <c r="Y6" s="36">
        <f t="shared" ref="Y6:AG6" si="4">IF(Y7="",NA(),Y7)</f>
        <v>117.23</v>
      </c>
      <c r="Z6" s="36">
        <f t="shared" si="4"/>
        <v>122.72</v>
      </c>
      <c r="AA6" s="36">
        <f t="shared" si="4"/>
        <v>123.87</v>
      </c>
      <c r="AB6" s="36">
        <f t="shared" si="4"/>
        <v>123.14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337.29</v>
      </c>
      <c r="AU6" s="36">
        <f t="shared" ref="AU6:BC6" si="6">IF(AU7="",NA(),AU7)</f>
        <v>475.05</v>
      </c>
      <c r="AV6" s="36">
        <f t="shared" si="6"/>
        <v>243.69</v>
      </c>
      <c r="AW6" s="36">
        <f t="shared" si="6"/>
        <v>256.42</v>
      </c>
      <c r="AX6" s="36">
        <f t="shared" si="6"/>
        <v>206.65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159.03</v>
      </c>
      <c r="BF6" s="36">
        <f t="shared" ref="BF6:BN6" si="7">IF(BF7="",NA(),BF7)</f>
        <v>143.84</v>
      </c>
      <c r="BG6" s="36">
        <f t="shared" si="7"/>
        <v>132.44999999999999</v>
      </c>
      <c r="BH6" s="36">
        <f t="shared" si="7"/>
        <v>119.09</v>
      </c>
      <c r="BI6" s="36">
        <f t="shared" si="7"/>
        <v>105.13</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108.79</v>
      </c>
      <c r="BQ6" s="36">
        <f t="shared" ref="BQ6:BY6" si="8">IF(BQ7="",NA(),BQ7)</f>
        <v>113.01</v>
      </c>
      <c r="BR6" s="36">
        <f t="shared" si="8"/>
        <v>121.71</v>
      </c>
      <c r="BS6" s="36">
        <f t="shared" si="8"/>
        <v>123.17</v>
      </c>
      <c r="BT6" s="36">
        <f t="shared" si="8"/>
        <v>122.37</v>
      </c>
      <c r="BU6" s="36">
        <f t="shared" si="8"/>
        <v>100.16</v>
      </c>
      <c r="BV6" s="36">
        <f t="shared" si="8"/>
        <v>100.07</v>
      </c>
      <c r="BW6" s="36">
        <f t="shared" si="8"/>
        <v>106.22</v>
      </c>
      <c r="BX6" s="36">
        <f t="shared" si="8"/>
        <v>106.69</v>
      </c>
      <c r="BY6" s="36">
        <f t="shared" si="8"/>
        <v>106.52</v>
      </c>
      <c r="BZ6" s="35" t="str">
        <f>IF(BZ7="","",IF(BZ7="-","【-】","【"&amp;SUBSTITUTE(TEXT(BZ7,"#,##0.00"),"-","△")&amp;"】"))</f>
        <v>【105.59】</v>
      </c>
      <c r="CA6" s="36">
        <f>IF(CA7="",NA(),CA7)</f>
        <v>91.63</v>
      </c>
      <c r="CB6" s="36">
        <f t="shared" ref="CB6:CJ6" si="9">IF(CB7="",NA(),CB7)</f>
        <v>88.41</v>
      </c>
      <c r="CC6" s="36">
        <f t="shared" si="9"/>
        <v>82.27</v>
      </c>
      <c r="CD6" s="36">
        <f t="shared" si="9"/>
        <v>81.260000000000005</v>
      </c>
      <c r="CE6" s="36">
        <f t="shared" si="9"/>
        <v>81.81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72.209999999999994</v>
      </c>
      <c r="CM6" s="36">
        <f t="shared" ref="CM6:CU6" si="10">IF(CM7="",NA(),CM7)</f>
        <v>69.34</v>
      </c>
      <c r="CN6" s="36">
        <f t="shared" si="10"/>
        <v>68.040000000000006</v>
      </c>
      <c r="CO6" s="36">
        <f t="shared" si="10"/>
        <v>67.34</v>
      </c>
      <c r="CP6" s="36">
        <f t="shared" si="10"/>
        <v>74.36</v>
      </c>
      <c r="CQ6" s="36">
        <f t="shared" si="10"/>
        <v>62.5</v>
      </c>
      <c r="CR6" s="36">
        <f t="shared" si="10"/>
        <v>62.45</v>
      </c>
      <c r="CS6" s="36">
        <f t="shared" si="10"/>
        <v>62.12</v>
      </c>
      <c r="CT6" s="36">
        <f t="shared" si="10"/>
        <v>62.26</v>
      </c>
      <c r="CU6" s="36">
        <f t="shared" si="10"/>
        <v>62.1</v>
      </c>
      <c r="CV6" s="35" t="str">
        <f>IF(CV7="","",IF(CV7="-","【-】","【"&amp;SUBSTITUTE(TEXT(CV7,"#,##0.00"),"-","△")&amp;"】"))</f>
        <v>【59.94】</v>
      </c>
      <c r="CW6" s="36">
        <f>IF(CW7="",NA(),CW7)</f>
        <v>82.97</v>
      </c>
      <c r="CX6" s="36">
        <f t="shared" ref="CX6:DF6" si="11">IF(CX7="",NA(),CX7)</f>
        <v>82.99</v>
      </c>
      <c r="CY6" s="36">
        <f t="shared" si="11"/>
        <v>82.99</v>
      </c>
      <c r="CZ6" s="36">
        <f t="shared" si="11"/>
        <v>82.99</v>
      </c>
      <c r="DA6" s="36">
        <f t="shared" si="11"/>
        <v>82.99</v>
      </c>
      <c r="DB6" s="36">
        <f t="shared" si="11"/>
        <v>89.62</v>
      </c>
      <c r="DC6" s="36">
        <f t="shared" si="11"/>
        <v>89.76</v>
      </c>
      <c r="DD6" s="36">
        <f t="shared" si="11"/>
        <v>89.45</v>
      </c>
      <c r="DE6" s="36">
        <f t="shared" si="11"/>
        <v>89.5</v>
      </c>
      <c r="DF6" s="36">
        <f t="shared" si="11"/>
        <v>89.52</v>
      </c>
      <c r="DG6" s="35" t="str">
        <f>IF(DG7="","",IF(DG7="-","【-】","【"&amp;SUBSTITUTE(TEXT(DG7,"#,##0.00"),"-","△")&amp;"】"))</f>
        <v>【90.22】</v>
      </c>
      <c r="DH6" s="36">
        <f>IF(DH7="",NA(),DH7)</f>
        <v>41.38</v>
      </c>
      <c r="DI6" s="36">
        <f t="shared" ref="DI6:DQ6" si="12">IF(DI7="",NA(),DI7)</f>
        <v>42.62</v>
      </c>
      <c r="DJ6" s="36">
        <f t="shared" si="12"/>
        <v>43.88</v>
      </c>
      <c r="DK6" s="36">
        <f t="shared" si="12"/>
        <v>44.98</v>
      </c>
      <c r="DL6" s="36">
        <f t="shared" si="12"/>
        <v>45.99</v>
      </c>
      <c r="DM6" s="36">
        <f t="shared" si="12"/>
        <v>40.21</v>
      </c>
      <c r="DN6" s="36">
        <f t="shared" si="12"/>
        <v>41.12</v>
      </c>
      <c r="DO6" s="36">
        <f t="shared" si="12"/>
        <v>44.91</v>
      </c>
      <c r="DP6" s="36">
        <f t="shared" si="12"/>
        <v>45.89</v>
      </c>
      <c r="DQ6" s="36">
        <f t="shared" si="12"/>
        <v>46.58</v>
      </c>
      <c r="DR6" s="35" t="str">
        <f>IF(DR7="","",IF(DR7="-","【-】","【"&amp;SUBSTITUTE(TEXT(DR7,"#,##0.00"),"-","△")&amp;"】"))</f>
        <v>【47.91】</v>
      </c>
      <c r="DS6" s="36">
        <f>IF(DS7="",NA(),DS7)</f>
        <v>5.31</v>
      </c>
      <c r="DT6" s="36">
        <f t="shared" ref="DT6:EB6" si="13">IF(DT7="",NA(),DT7)</f>
        <v>6.76</v>
      </c>
      <c r="DU6" s="36">
        <f t="shared" si="13"/>
        <v>7.56</v>
      </c>
      <c r="DV6" s="35">
        <f t="shared" si="13"/>
        <v>0</v>
      </c>
      <c r="DW6" s="36">
        <f t="shared" si="13"/>
        <v>8.4600000000000009</v>
      </c>
      <c r="DX6" s="36">
        <f t="shared" si="13"/>
        <v>10.19</v>
      </c>
      <c r="DY6" s="36">
        <f t="shared" si="13"/>
        <v>10.9</v>
      </c>
      <c r="DZ6" s="36">
        <f t="shared" si="13"/>
        <v>12.03</v>
      </c>
      <c r="EA6" s="36">
        <f t="shared" si="13"/>
        <v>13.14</v>
      </c>
      <c r="EB6" s="36">
        <f t="shared" si="13"/>
        <v>14.45</v>
      </c>
      <c r="EC6" s="35" t="str">
        <f>IF(EC7="","",IF(EC7="-","【-】","【"&amp;SUBSTITUTE(TEXT(EC7,"#,##0.00"),"-","△")&amp;"】"))</f>
        <v>【15.00】</v>
      </c>
      <c r="ED6" s="36">
        <f>IF(ED7="",NA(),ED7)</f>
        <v>0.92</v>
      </c>
      <c r="EE6" s="36">
        <f t="shared" ref="EE6:EM6" si="14">IF(EE7="",NA(),EE7)</f>
        <v>2.15</v>
      </c>
      <c r="EF6" s="36">
        <f t="shared" si="14"/>
        <v>1.24</v>
      </c>
      <c r="EG6" s="35">
        <f t="shared" si="14"/>
        <v>0</v>
      </c>
      <c r="EH6" s="36">
        <f t="shared" si="14"/>
        <v>0.94</v>
      </c>
      <c r="EI6" s="36">
        <f t="shared" si="14"/>
        <v>0.88</v>
      </c>
      <c r="EJ6" s="36">
        <f t="shared" si="14"/>
        <v>0.85</v>
      </c>
      <c r="EK6" s="36">
        <f t="shared" si="14"/>
        <v>0.75</v>
      </c>
      <c r="EL6" s="36">
        <f t="shared" si="14"/>
        <v>0.95</v>
      </c>
      <c r="EM6" s="36">
        <f t="shared" si="14"/>
        <v>0.74</v>
      </c>
      <c r="EN6" s="35" t="str">
        <f>IF(EN7="","",IF(EN7="-","【-】","【"&amp;SUBSTITUTE(TEXT(EN7,"#,##0.00"),"-","△")&amp;"】"))</f>
        <v>【0.76】</v>
      </c>
    </row>
    <row r="7" spans="1:144" s="37" customFormat="1" x14ac:dyDescent="0.15">
      <c r="A7" s="29"/>
      <c r="B7" s="38">
        <v>2016</v>
      </c>
      <c r="C7" s="38">
        <v>222071</v>
      </c>
      <c r="D7" s="38">
        <v>46</v>
      </c>
      <c r="E7" s="38">
        <v>1</v>
      </c>
      <c r="F7" s="38">
        <v>0</v>
      </c>
      <c r="G7" s="38">
        <v>1</v>
      </c>
      <c r="H7" s="38" t="s">
        <v>105</v>
      </c>
      <c r="I7" s="38" t="s">
        <v>106</v>
      </c>
      <c r="J7" s="38" t="s">
        <v>107</v>
      </c>
      <c r="K7" s="38" t="s">
        <v>108</v>
      </c>
      <c r="L7" s="38" t="s">
        <v>109</v>
      </c>
      <c r="M7" s="38"/>
      <c r="N7" s="39" t="s">
        <v>110</v>
      </c>
      <c r="O7" s="39">
        <v>89.14</v>
      </c>
      <c r="P7" s="39">
        <v>95.15</v>
      </c>
      <c r="Q7" s="39">
        <v>1782</v>
      </c>
      <c r="R7" s="39">
        <v>134176</v>
      </c>
      <c r="S7" s="39">
        <v>389.08</v>
      </c>
      <c r="T7" s="39">
        <v>344.85</v>
      </c>
      <c r="U7" s="39">
        <v>127485</v>
      </c>
      <c r="V7" s="39">
        <v>108.42</v>
      </c>
      <c r="W7" s="39">
        <v>1175.8399999999999</v>
      </c>
      <c r="X7" s="39">
        <v>112.61</v>
      </c>
      <c r="Y7" s="39">
        <v>117.23</v>
      </c>
      <c r="Z7" s="39">
        <v>122.72</v>
      </c>
      <c r="AA7" s="39">
        <v>123.87</v>
      </c>
      <c r="AB7" s="39">
        <v>123.14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337.29</v>
      </c>
      <c r="AU7" s="39">
        <v>475.05</v>
      </c>
      <c r="AV7" s="39">
        <v>243.69</v>
      </c>
      <c r="AW7" s="39">
        <v>256.42</v>
      </c>
      <c r="AX7" s="39">
        <v>206.65</v>
      </c>
      <c r="AY7" s="39">
        <v>633.30999999999995</v>
      </c>
      <c r="AZ7" s="39">
        <v>648.09</v>
      </c>
      <c r="BA7" s="39">
        <v>344.19</v>
      </c>
      <c r="BB7" s="39">
        <v>352.05</v>
      </c>
      <c r="BC7" s="39">
        <v>349.04</v>
      </c>
      <c r="BD7" s="39">
        <v>262.87</v>
      </c>
      <c r="BE7" s="39">
        <v>159.03</v>
      </c>
      <c r="BF7" s="39">
        <v>143.84</v>
      </c>
      <c r="BG7" s="39">
        <v>132.44999999999999</v>
      </c>
      <c r="BH7" s="39">
        <v>119.09</v>
      </c>
      <c r="BI7" s="39">
        <v>105.13</v>
      </c>
      <c r="BJ7" s="39">
        <v>257.41000000000003</v>
      </c>
      <c r="BK7" s="39">
        <v>253.86</v>
      </c>
      <c r="BL7" s="39">
        <v>252.09</v>
      </c>
      <c r="BM7" s="39">
        <v>250.76</v>
      </c>
      <c r="BN7" s="39">
        <v>254.54</v>
      </c>
      <c r="BO7" s="39">
        <v>270.87</v>
      </c>
      <c r="BP7" s="39">
        <v>108.79</v>
      </c>
      <c r="BQ7" s="39">
        <v>113.01</v>
      </c>
      <c r="BR7" s="39">
        <v>121.71</v>
      </c>
      <c r="BS7" s="39">
        <v>123.17</v>
      </c>
      <c r="BT7" s="39">
        <v>122.37</v>
      </c>
      <c r="BU7" s="39">
        <v>100.16</v>
      </c>
      <c r="BV7" s="39">
        <v>100.07</v>
      </c>
      <c r="BW7" s="39">
        <v>106.22</v>
      </c>
      <c r="BX7" s="39">
        <v>106.69</v>
      </c>
      <c r="BY7" s="39">
        <v>106.52</v>
      </c>
      <c r="BZ7" s="39">
        <v>105.59</v>
      </c>
      <c r="CA7" s="39">
        <v>91.63</v>
      </c>
      <c r="CB7" s="39">
        <v>88.41</v>
      </c>
      <c r="CC7" s="39">
        <v>82.27</v>
      </c>
      <c r="CD7" s="39">
        <v>81.260000000000005</v>
      </c>
      <c r="CE7" s="39">
        <v>81.81</v>
      </c>
      <c r="CF7" s="39">
        <v>166.17</v>
      </c>
      <c r="CG7" s="39">
        <v>164.93</v>
      </c>
      <c r="CH7" s="39">
        <v>155.22999999999999</v>
      </c>
      <c r="CI7" s="39">
        <v>154.91999999999999</v>
      </c>
      <c r="CJ7" s="39">
        <v>155.80000000000001</v>
      </c>
      <c r="CK7" s="39">
        <v>163.27000000000001</v>
      </c>
      <c r="CL7" s="39">
        <v>72.209999999999994</v>
      </c>
      <c r="CM7" s="39">
        <v>69.34</v>
      </c>
      <c r="CN7" s="39">
        <v>68.040000000000006</v>
      </c>
      <c r="CO7" s="39">
        <v>67.34</v>
      </c>
      <c r="CP7" s="39">
        <v>74.36</v>
      </c>
      <c r="CQ7" s="39">
        <v>62.5</v>
      </c>
      <c r="CR7" s="39">
        <v>62.45</v>
      </c>
      <c r="CS7" s="39">
        <v>62.12</v>
      </c>
      <c r="CT7" s="39">
        <v>62.26</v>
      </c>
      <c r="CU7" s="39">
        <v>62.1</v>
      </c>
      <c r="CV7" s="39">
        <v>59.94</v>
      </c>
      <c r="CW7" s="39">
        <v>82.97</v>
      </c>
      <c r="CX7" s="39">
        <v>82.99</v>
      </c>
      <c r="CY7" s="39">
        <v>82.99</v>
      </c>
      <c r="CZ7" s="39">
        <v>82.99</v>
      </c>
      <c r="DA7" s="39">
        <v>82.99</v>
      </c>
      <c r="DB7" s="39">
        <v>89.62</v>
      </c>
      <c r="DC7" s="39">
        <v>89.76</v>
      </c>
      <c r="DD7" s="39">
        <v>89.45</v>
      </c>
      <c r="DE7" s="39">
        <v>89.5</v>
      </c>
      <c r="DF7" s="39">
        <v>89.52</v>
      </c>
      <c r="DG7" s="39">
        <v>90.22</v>
      </c>
      <c r="DH7" s="39">
        <v>41.38</v>
      </c>
      <c r="DI7" s="39">
        <v>42.62</v>
      </c>
      <c r="DJ7" s="39">
        <v>43.88</v>
      </c>
      <c r="DK7" s="39">
        <v>44.98</v>
      </c>
      <c r="DL7" s="39">
        <v>45.99</v>
      </c>
      <c r="DM7" s="39">
        <v>40.21</v>
      </c>
      <c r="DN7" s="39">
        <v>41.12</v>
      </c>
      <c r="DO7" s="39">
        <v>44.91</v>
      </c>
      <c r="DP7" s="39">
        <v>45.89</v>
      </c>
      <c r="DQ7" s="39">
        <v>46.58</v>
      </c>
      <c r="DR7" s="39">
        <v>47.91</v>
      </c>
      <c r="DS7" s="39">
        <v>5.31</v>
      </c>
      <c r="DT7" s="39">
        <v>6.76</v>
      </c>
      <c r="DU7" s="39">
        <v>7.56</v>
      </c>
      <c r="DV7" s="39">
        <v>0</v>
      </c>
      <c r="DW7" s="39">
        <v>8.4600000000000009</v>
      </c>
      <c r="DX7" s="39">
        <v>10.19</v>
      </c>
      <c r="DY7" s="39">
        <v>10.9</v>
      </c>
      <c r="DZ7" s="39">
        <v>12.03</v>
      </c>
      <c r="EA7" s="39">
        <v>13.14</v>
      </c>
      <c r="EB7" s="39">
        <v>14.45</v>
      </c>
      <c r="EC7" s="39">
        <v>15</v>
      </c>
      <c r="ED7" s="39">
        <v>0.92</v>
      </c>
      <c r="EE7" s="39">
        <v>2.15</v>
      </c>
      <c r="EF7" s="39">
        <v>1.24</v>
      </c>
      <c r="EG7" s="39">
        <v>0</v>
      </c>
      <c r="EH7" s="39">
        <v>0.94</v>
      </c>
      <c r="EI7" s="39">
        <v>0.88</v>
      </c>
      <c r="EJ7" s="39">
        <v>0.85</v>
      </c>
      <c r="EK7" s="39">
        <v>0.75</v>
      </c>
      <c r="EL7" s="39">
        <v>0.95</v>
      </c>
      <c r="EM7" s="39">
        <v>0.74</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大内　孝雄</cp:lastModifiedBy>
  <cp:lastPrinted>2018-02-01T00:48:29Z</cp:lastPrinted>
  <dcterms:created xsi:type="dcterms:W3CDTF">2017-12-25T01:29:29Z</dcterms:created>
  <dcterms:modified xsi:type="dcterms:W3CDTF">2018-02-01T00:48:32Z</dcterms:modified>
  <cp:category/>
</cp:coreProperties>
</file>