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旧下水道管理課\セキュリティレベルⅢ、Ⅳ\◎下水道管理課ファイリング\E1.報告\E2庁内報告\財政課への報告\平成29年度\H30.1.31 平成28年度決算「経営比較分析表」の分析等について\"/>
    </mc:Choice>
  </mc:AlternateContent>
  <workbookProtection workbookPassword="B319" lockStructure="1"/>
  <bookViews>
    <workbookView xWindow="0" yWindow="0" windowWidth="20490" windowHeight="768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<sst xmlns="http://schemas.openxmlformats.org/spreadsheetml/2006/main" count="240" uniqueCount="125">
  <si>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</si>
  <si>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</si>
  <si>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</si>
  <si>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</si>
  <si>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</si>
  <si>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</si>
  <si>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</si>
  <si>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</si>
  <si>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</si>
  <si>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</si>
  <si>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</si>
  <si>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</si>
  <si>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</si>
  <si>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</si>
  <si>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</si>
  <si>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</si>
  <si>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</si>
  <si>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</si>
  <si>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</si>
  <si>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</si>
  <si>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</si>
  <si>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</si>
  <si>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</si>
  <si>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</si>
  <si>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</si>
  <si>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</si>
  <si>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</si>
  <si>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</si>
  <si>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</si>
  <si>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</si>
  <si>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</si>
  <si>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</si>
  <si>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</si>
  <si>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</si>
  <si>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</si>
  <si>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</si>
  <si>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</si>
  <si>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</si>
  <si>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</si>
  <si>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</si>
  <si>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</si>
  <si>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</si>
  <si>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</si>
  <si>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</si>
  <si>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</si>
  <si>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</si>
  <si>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</si>
  <si>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</si>
  <si>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</si>
  <si>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</si>
  <si>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</si>
  <si>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</si>
  <si>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</si>
  <si>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</si>
  <si>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</si>
  <si>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</si>
  <si>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</si>
  <si>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</si>
  <si>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</si>
  <si>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</si>
  <si>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</si>
  <si>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</si>
  <si>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</si>
  <si>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</si>
  <si>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</si>
  <si>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</si>
  <si>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</si>
  <si>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</si>
  <si>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</si>
  <si>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</si>
  <si>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</si>
  <si>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</si>
  <si>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</si>
  <si>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</si>
  <si>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</si>
  <si>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</si>
  <si>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</si>
  <si>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</si>
  <si>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</si>
  <si>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</si>
  <si>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</si>
  <si>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</si>
  <si>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</si>
  <si>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</si>
  <si>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</si>
  <si>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</si>
  <si>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</si>
  <si>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</si>
  <si>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</si>
  <si>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</si>
  <si>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</si>
  <si>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</si>
  <si>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</si>
  <si>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</si>
  <si>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</si>
  <si>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</si>
  <si>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</si>
  <si>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</si>
  <si>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</si>
  <si>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</si>
  <si>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</si>
  <si>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</si>
  <si>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</si>
  <si>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</si>
  <si>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</si>
  <si>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</si>
  <si>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</si>
  <si>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</si>
  <si>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</si>
  <si>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三島市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</si>
  <si>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</si>
  <si>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</si>
  <si>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</si>
  <si>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</si>
  <si>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</si>
  <si>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</si>
  <si>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</si>
  <si>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</si>
  <si>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</si>
  <si>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</si>
  <si>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</si>
  <si>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</si>
  <si>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収益的収支比率については、費用や地方債償還金の増加に伴い徐々に比率が低下しているため、経費削減等により比率の改善が必要となります。
　企業債残高対事業規模比率については、三島市が特定環境保全公共下水道事業を開始して17年と事業経過年数が短いため類似団体平均を下回っているが、比率そのものは上昇傾向にあります。（平成27年度は、一般会計が負担する分も含めて算出されています。）
　経費回収率については、使用料収入は増額となっているものの、汚水処理に係る維持管理費や資本費が増額となっていて比率が低下しているため、汚水処理費の削減等に努め、経費回収率を上げる必要があります。
　汚水処理原価については、有収水量は増加しているものの、汚水処理に係る資本費の増加が大きく影響し、数値が上昇しています。
　施設利用率については、類似団体平均よりも高い数値となっており、最大稼働率も92.2％となっていることから、適切な施設規模であると考えられます。（平成27年度からは公共下水道との合計で算定しています。）
　水洗化率については、類似団体平均より高いものの普及率の上昇とともに下降の傾向にあるため、より一層の啓発を行い水洗化率の向上に努めます。</t>
    <rPh sb="1" eb="4">
      <t>シュウエキテキ</t>
    </rPh>
    <rPh sb="4" eb="6">
      <t>シュウシ</t>
    </rPh>
    <rPh sb="6" eb="8">
      <t>ヒリツ</t>
    </rPh>
    <rPh sb="14" eb="16">
      <t>ヒヨウ</t>
    </rPh>
    <rPh sb="17" eb="20">
      <t>チホウサイ</t>
    </rPh>
    <rPh sb="20" eb="22">
      <t>ショウカン</t>
    </rPh>
    <rPh sb="22" eb="23">
      <t>キン</t>
    </rPh>
    <rPh sb="24" eb="26">
      <t>ゾウカ</t>
    </rPh>
    <rPh sb="27" eb="28">
      <t>トモナ</t>
    </rPh>
    <rPh sb="29" eb="31">
      <t>ジョジョ</t>
    </rPh>
    <rPh sb="32" eb="34">
      <t>ヒリツ</t>
    </rPh>
    <rPh sb="35" eb="37">
      <t>テイカ</t>
    </rPh>
    <rPh sb="86" eb="89">
      <t>ミシマシ</t>
    </rPh>
    <rPh sb="90" eb="92">
      <t>トクテイ</t>
    </rPh>
    <rPh sb="92" eb="94">
      <t>カンキョウ</t>
    </rPh>
    <rPh sb="94" eb="96">
      <t>ホゼン</t>
    </rPh>
    <rPh sb="96" eb="98">
      <t>コウキョウ</t>
    </rPh>
    <rPh sb="98" eb="101">
      <t>ゲスイドウ</t>
    </rPh>
    <rPh sb="101" eb="103">
      <t>ジギョウ</t>
    </rPh>
    <rPh sb="104" eb="106">
      <t>カイシ</t>
    </rPh>
    <rPh sb="138" eb="140">
      <t>ヒリツ</t>
    </rPh>
    <rPh sb="145" eb="147">
      <t>ジョウショウ</t>
    </rPh>
    <rPh sb="147" eb="149">
      <t>ケイコウ</t>
    </rPh>
    <rPh sb="156" eb="158">
      <t>ヘイセイ</t>
    </rPh>
    <rPh sb="160" eb="162">
      <t>ネンド</t>
    </rPh>
    <rPh sb="164" eb="166">
      <t>イッパン</t>
    </rPh>
    <rPh sb="166" eb="168">
      <t>カイケイ</t>
    </rPh>
    <rPh sb="169" eb="171">
      <t>フタン</t>
    </rPh>
    <rPh sb="173" eb="174">
      <t>ブン</t>
    </rPh>
    <rPh sb="175" eb="176">
      <t>フク</t>
    </rPh>
    <rPh sb="178" eb="180">
      <t>サンシュツ</t>
    </rPh>
    <rPh sb="421" eb="423">
      <t>ヘイセイ</t>
    </rPh>
    <rPh sb="425" eb="427">
      <t>ネンド</t>
    </rPh>
    <rPh sb="430" eb="432">
      <t>コウキョウ</t>
    </rPh>
    <rPh sb="432" eb="434">
      <t>ゲスイ</t>
    </rPh>
    <rPh sb="434" eb="435">
      <t>ドウ</t>
    </rPh>
    <rPh sb="437" eb="439">
      <t>ゴウケイ</t>
    </rPh>
    <rPh sb="440" eb="442">
      <t>サンテイ</t>
    </rPh>
    <rPh sb="469" eb="470">
      <t>タカ</t>
    </rPh>
    <rPh sb="474" eb="476">
      <t>フキュウ</t>
    </rPh>
    <rPh sb="476" eb="477">
      <t>リツ</t>
    </rPh>
    <rPh sb="478" eb="480">
      <t>ジョウショウ</t>
    </rPh>
    <rPh sb="484" eb="486">
      <t>カコウ</t>
    </rPh>
    <rPh sb="487" eb="489">
      <t>ケイコウ</t>
    </rPh>
    <phoneticPr fontId="4"/>
  </si>
  <si>
    <t>　管渠改善率については、三島市の特定環境保全公共下水道の事業着手が平成11年度であるため、管渠の老朽化がほとんど見られず、管渠の改善を必要としない状況です。</t>
    <phoneticPr fontId="4"/>
  </si>
  <si>
    <t>　三島市の特定環境保全公共下水道は、供用開始から17年と比較的新しい事業であるため、現時点では、維持管理費や企業債償還金等のコストが低い状態にあり、そのことが各指標にも表れています。今後、管渠等の施設の経過年数が増えるに従いコストの増加が見込まれることから、長期的な計画に基づき効率の良い維持管理を行っていくなど、特定環境保全公共下水道事業の健全な経営の維持に努めていきます。</t>
    <rPh sb="1" eb="4">
      <t>ミシマシ</t>
    </rPh>
    <rPh sb="5" eb="7">
      <t>トクテイ</t>
    </rPh>
    <rPh sb="7" eb="9">
      <t>カンキョウ</t>
    </rPh>
    <rPh sb="9" eb="11">
      <t>ホゼン</t>
    </rPh>
    <rPh sb="11" eb="13">
      <t>コウキョウ</t>
    </rPh>
    <rPh sb="13" eb="16">
      <t>ゲスイドウ</t>
    </rPh>
    <rPh sb="18" eb="20">
      <t>キョウヨウ</t>
    </rPh>
    <rPh sb="20" eb="22">
      <t>カイシ</t>
    </rPh>
    <rPh sb="26" eb="27">
      <t>ネン</t>
    </rPh>
    <rPh sb="28" eb="31">
      <t>ヒカクテキ</t>
    </rPh>
    <rPh sb="31" eb="32">
      <t>アタラ</t>
    </rPh>
    <rPh sb="34" eb="36">
      <t>ジギョウ</t>
    </rPh>
    <rPh sb="42" eb="45">
      <t>ゲンジテン</t>
    </rPh>
    <rPh sb="48" eb="50">
      <t>イジ</t>
    </rPh>
    <rPh sb="50" eb="53">
      <t>カンリヒ</t>
    </rPh>
    <rPh sb="54" eb="56">
      <t>キギョウ</t>
    </rPh>
    <rPh sb="56" eb="57">
      <t>サイ</t>
    </rPh>
    <rPh sb="57" eb="59">
      <t>ショウカン</t>
    </rPh>
    <rPh sb="59" eb="60">
      <t>キン</t>
    </rPh>
    <rPh sb="60" eb="61">
      <t>トウ</t>
    </rPh>
    <rPh sb="66" eb="67">
      <t>ヒク</t>
    </rPh>
    <rPh sb="68" eb="70">
      <t>ジョウタイ</t>
    </rPh>
    <rPh sb="79" eb="82">
      <t>カクシヒョウ</t>
    </rPh>
    <rPh sb="84" eb="85">
      <t>アラワ</t>
    </rPh>
    <rPh sb="91" eb="93">
      <t>コンゴ</t>
    </rPh>
    <rPh sb="94" eb="96">
      <t>カンキョ</t>
    </rPh>
    <rPh sb="96" eb="97">
      <t>トウ</t>
    </rPh>
    <rPh sb="98" eb="100">
      <t>シセツ</t>
    </rPh>
    <rPh sb="101" eb="103">
      <t>ケイカ</t>
    </rPh>
    <rPh sb="103" eb="105">
      <t>ネンスウ</t>
    </rPh>
    <rPh sb="106" eb="107">
      <t>フ</t>
    </rPh>
    <rPh sb="110" eb="111">
      <t>シタガ</t>
    </rPh>
    <rPh sb="116" eb="118">
      <t>ゾウカ</t>
    </rPh>
    <rPh sb="119" eb="121">
      <t>ミコ</t>
    </rPh>
    <rPh sb="129" eb="132">
      <t>チョウキテキ</t>
    </rPh>
    <rPh sb="133" eb="135">
      <t>ケイカク</t>
    </rPh>
    <rPh sb="136" eb="137">
      <t>モト</t>
    </rPh>
    <rPh sb="139" eb="141">
      <t>コウリツ</t>
    </rPh>
    <rPh sb="142" eb="143">
      <t>ヨ</t>
    </rPh>
    <rPh sb="144" eb="146">
      <t>イジ</t>
    </rPh>
    <rPh sb="146" eb="148">
      <t>カンリ</t>
    </rPh>
    <rPh sb="149" eb="150">
      <t>オコナ</t>
    </rPh>
    <rPh sb="157" eb="159">
      <t>トクテイ</t>
    </rPh>
    <rPh sb="159" eb="161">
      <t>カンキョウ</t>
    </rPh>
    <rPh sb="161" eb="163">
      <t>ホゼン</t>
    </rPh>
    <rPh sb="163" eb="165">
      <t>コウキョウ</t>
    </rPh>
    <rPh sb="165" eb="168">
      <t>ゲスイドウ</t>
    </rPh>
    <rPh sb="168" eb="170">
      <t>ジギョウ</t>
    </rPh>
    <rPh sb="171" eb="173">
      <t>ケンゼン</t>
    </rPh>
    <rPh sb="174" eb="176">
      <t>ケイエイ</t>
    </rPh>
    <rPh sb="177" eb="179">
      <t>イジ</t>
    </rPh>
    <rPh sb="180" eb="18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</si>
</sst>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7A-4389-BC9A-AC59DC505AB8}"/>
            </c:ext>
          </c:extLst>
        </c:ser>
        <c:dLbls>
          <c:showLegendKey val="0"/>
          <c:showVal val="0"/>
          <c:showCatName val="0"/>
          <c:showSerName val="0"/>
          <c:showPercent val="0"/>
          <c:showBubbleSize val="0"/>
        </c:dLbls>
        <c:gapWidth val="150"/>
        <c:axId val="100239616"/>
        <c:axId val="11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extLst>
            <c:ext xmlns:c16="http://schemas.microsoft.com/office/drawing/2014/chart" uri="{C3380CC4-5D6E-409C-BE32-E72D297353CC}">
              <c16:uniqueId val="{00000001-5B7A-4389-BC9A-AC59DC505AB8}"/>
            </c:ext>
          </c:extLst>
        </c:ser>
        <c:dLbls>
          <c:showLegendKey val="0"/>
          <c:showVal val="0"/>
          <c:showCatName val="0"/>
          <c:showSerName val="0"/>
          <c:showPercent val="0"/>
          <c:showBubbleSize val="0"/>
        </c:dLbls>
        <c:marker val="1"/>
        <c:smooth val="0"/>
        <c:axId val="100239616"/>
        <c:axId val="118313344"/>
      </c:lineChart>
      <c:dateAx>
        <c:axId val="100239616"/>
        <c:scaling>
          <c:orientation val="minMax"/>
        </c:scaling>
        <c:delete val="1"/>
        <c:axPos val="b"/>
        <c:numFmt formatCode="ge" sourceLinked="1"/>
        <c:majorTickMark val="none"/>
        <c:minorTickMark val="none"/>
        <c:tickLblPos val="none"/>
        <c:crossAx val="118313344"/>
        <c:crosses val="autoZero"/>
        <c:auto val="1"/>
        <c:lblOffset val="100"/>
        <c:baseTimeUnit val="years"/>
      </c:dateAx>
      <c:valAx>
        <c:axId val="11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8.1</c:v>
                </c:pt>
                <c:pt idx="1">
                  <c:v>7.71</c:v>
                </c:pt>
                <c:pt idx="2">
                  <c:v>8.1</c:v>
                </c:pt>
                <c:pt idx="3">
                  <c:v>80.959999999999994</c:v>
                </c:pt>
                <c:pt idx="4">
                  <c:v>78.45</c:v>
                </c:pt>
              </c:numCache>
            </c:numRef>
          </c:val>
          <c:extLst>
            <c:ext xmlns:c16="http://schemas.microsoft.com/office/drawing/2014/chart" uri="{C3380CC4-5D6E-409C-BE32-E72D297353CC}">
              <c16:uniqueId val="{00000000-7600-498B-9B16-BA5D851C864E}"/>
            </c:ext>
          </c:extLst>
        </c:ser>
        <c:dLbls>
          <c:showLegendKey val="0"/>
          <c:showVal val="0"/>
          <c:showCatName val="0"/>
          <c:showSerName val="0"/>
          <c:showPercent val="0"/>
          <c:showBubbleSize val="0"/>
        </c:dLbls>
        <c:gapWidth val="150"/>
        <c:axId val="131542400"/>
        <c:axId val="1315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extLst>
            <c:ext xmlns:c16="http://schemas.microsoft.com/office/drawing/2014/chart" uri="{C3380CC4-5D6E-409C-BE32-E72D297353CC}">
              <c16:uniqueId val="{00000001-7600-498B-9B16-BA5D851C864E}"/>
            </c:ext>
          </c:extLst>
        </c:ser>
        <c:dLbls>
          <c:showLegendKey val="0"/>
          <c:showVal val="0"/>
          <c:showCatName val="0"/>
          <c:showSerName val="0"/>
          <c:showPercent val="0"/>
          <c:showBubbleSize val="0"/>
        </c:dLbls>
        <c:marker val="1"/>
        <c:smooth val="0"/>
        <c:axId val="131542400"/>
        <c:axId val="131544576"/>
      </c:lineChart>
      <c:dateAx>
        <c:axId val="131542400"/>
        <c:scaling>
          <c:orientation val="minMax"/>
        </c:scaling>
        <c:delete val="1"/>
        <c:axPos val="b"/>
        <c:numFmt formatCode="ge" sourceLinked="1"/>
        <c:majorTickMark val="none"/>
        <c:minorTickMark val="none"/>
        <c:tickLblPos val="none"/>
        <c:crossAx val="131544576"/>
        <c:crosses val="autoZero"/>
        <c:auto val="1"/>
        <c:lblOffset val="100"/>
        <c:baseTimeUnit val="years"/>
      </c:dateAx>
      <c:valAx>
        <c:axId val="1315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91.69</c:v>
                </c:pt>
                <c:pt idx="1">
                  <c:v>91.2</c:v>
                </c:pt>
                <c:pt idx="2">
                  <c:v>89.44</c:v>
                </c:pt>
                <c:pt idx="3">
                  <c:v>87.18</c:v>
                </c:pt>
                <c:pt idx="4">
                  <c:v>86.01</c:v>
                </c:pt>
              </c:numCache>
            </c:numRef>
          </c:val>
          <c:extLst>
            <c:ext xmlns:c16="http://schemas.microsoft.com/office/drawing/2014/chart" uri="{C3380CC4-5D6E-409C-BE32-E72D297353CC}">
              <c16:uniqueId val="{00000000-9A7D-4A09-A743-58D8AA14463C}"/>
            </c:ext>
          </c:extLst>
        </c:ser>
        <c:dLbls>
          <c:showLegendKey val="0"/>
          <c:showVal val="0"/>
          <c:showCatName val="0"/>
          <c:showSerName val="0"/>
          <c:showPercent val="0"/>
          <c:showBubbleSize val="0"/>
        </c:dLbls>
        <c:gapWidth val="150"/>
        <c:axId val="131574784"/>
        <c:axId val="1315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extLst>
            <c:ext xmlns:c16="http://schemas.microsoft.com/office/drawing/2014/chart" uri="{C3380CC4-5D6E-409C-BE32-E72D297353CC}">
              <c16:uniqueId val="{00000001-9A7D-4A09-A743-58D8AA14463C}"/>
            </c:ext>
          </c:extLst>
        </c:ser>
        <c:dLbls>
          <c:showLegendKey val="0"/>
          <c:showVal val="0"/>
          <c:showCatName val="0"/>
          <c:showSerName val="0"/>
          <c:showPercent val="0"/>
          <c:showBubbleSize val="0"/>
        </c:dLbls>
        <c:marker val="1"/>
        <c:smooth val="0"/>
        <c:axId val="131574784"/>
        <c:axId val="131576960"/>
      </c:lineChart>
      <c:dateAx>
        <c:axId val="131574784"/>
        <c:scaling>
          <c:orientation val="minMax"/>
        </c:scaling>
        <c:delete val="1"/>
        <c:axPos val="b"/>
        <c:numFmt formatCode="ge" sourceLinked="1"/>
        <c:majorTickMark val="none"/>
        <c:minorTickMark val="none"/>
        <c:tickLblPos val="none"/>
        <c:crossAx val="131576960"/>
        <c:crosses val="autoZero"/>
        <c:auto val="1"/>
        <c:lblOffset val="100"/>
        <c:baseTimeUnit val="years"/>
      </c:dateAx>
      <c:valAx>
        <c:axId val="1315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99.76</c:v>
                </c:pt>
                <c:pt idx="1">
                  <c:v>98.83</c:v>
                </c:pt>
                <c:pt idx="2">
                  <c:v>94.08</c:v>
                </c:pt>
                <c:pt idx="3">
                  <c:v>83.3</c:v>
                </c:pt>
                <c:pt idx="4">
                  <c:v>75.87</c:v>
                </c:pt>
              </c:numCache>
            </c:numRef>
          </c:val>
          <c:extLst>
            <c:ext xmlns:c16="http://schemas.microsoft.com/office/drawing/2014/chart" uri="{C3380CC4-5D6E-409C-BE32-E72D297353CC}">
              <c16:uniqueId val="{00000000-83DE-4116-A5B6-45B6A007BFA8}"/>
            </c:ext>
          </c:extLst>
        </c:ser>
        <c:dLbls>
          <c:showLegendKey val="0"/>
          <c:showVal val="0"/>
          <c:showCatName val="0"/>
          <c:showSerName val="0"/>
          <c:showPercent val="0"/>
          <c:showBubbleSize val="0"/>
        </c:dLbls>
        <c:gapWidth val="150"/>
        <c:axId val="118323072"/>
        <c:axId val="118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DE-4116-A5B6-45B6A007BFA8}"/>
            </c:ext>
          </c:extLst>
        </c:ser>
        <c:dLbls>
          <c:showLegendKey val="0"/>
          <c:showVal val="0"/>
          <c:showCatName val="0"/>
          <c:showSerName val="0"/>
          <c:showPercent val="0"/>
          <c:showBubbleSize val="0"/>
        </c:dLbls>
        <c:marker val="1"/>
        <c:smooth val="0"/>
        <c:axId val="118323072"/>
        <c:axId val="118329344"/>
      </c:lineChart>
      <c:dateAx>
        <c:axId val="118323072"/>
        <c:scaling>
          <c:orientation val="minMax"/>
        </c:scaling>
        <c:delete val="1"/>
        <c:axPos val="b"/>
        <c:numFmt formatCode="ge" sourceLinked="1"/>
        <c:majorTickMark val="none"/>
        <c:minorTickMark val="none"/>
        <c:tickLblPos val="none"/>
        <c:crossAx val="118329344"/>
        <c:crosses val="autoZero"/>
        <c:auto val="1"/>
        <c:lblOffset val="100"/>
        <c:baseTimeUnit val="years"/>
      </c:dateAx>
      <c:valAx>
        <c:axId val="118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E-4447-A1B7-BD95B8F6E618}"/>
            </c:ext>
          </c:extLst>
        </c:ser>
        <c:dLbls>
          <c:showLegendKey val="0"/>
          <c:showVal val="0"/>
          <c:showCatName val="0"/>
          <c:showSerName val="0"/>
          <c:showPercent val="0"/>
          <c:showBubbleSize val="0"/>
        </c:dLbls>
        <c:gapWidth val="150"/>
        <c:axId val="118818304"/>
        <c:axId val="118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E-4447-A1B7-BD95B8F6E618}"/>
            </c:ext>
          </c:extLst>
        </c:ser>
        <c:dLbls>
          <c:showLegendKey val="0"/>
          <c:showVal val="0"/>
          <c:showCatName val="0"/>
          <c:showSerName val="0"/>
          <c:showPercent val="0"/>
          <c:showBubbleSize val="0"/>
        </c:dLbls>
        <c:marker val="1"/>
        <c:smooth val="0"/>
        <c:axId val="118818304"/>
        <c:axId val="118820224"/>
      </c:lineChart>
      <c:dateAx>
        <c:axId val="118818304"/>
        <c:scaling>
          <c:orientation val="minMax"/>
        </c:scaling>
        <c:delete val="1"/>
        <c:axPos val="b"/>
        <c:numFmt formatCode="ge" sourceLinked="1"/>
        <c:majorTickMark val="none"/>
        <c:minorTickMark val="none"/>
        <c:tickLblPos val="none"/>
        <c:crossAx val="118820224"/>
        <c:crosses val="autoZero"/>
        <c:auto val="1"/>
        <c:lblOffset val="100"/>
        <c:baseTimeUnit val="years"/>
      </c:dateAx>
      <c:valAx>
        <c:axId val="118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7-4AF2-9BBA-1CA0472921DA}"/>
            </c:ext>
          </c:extLst>
        </c:ser>
        <c:dLbls>
          <c:showLegendKey val="0"/>
          <c:showVal val="0"/>
          <c:showCatName val="0"/>
          <c:showSerName val="0"/>
          <c:showPercent val="0"/>
          <c:showBubbleSize val="0"/>
        </c:dLbls>
        <c:gapWidth val="150"/>
        <c:axId val="118867072"/>
        <c:axId val="11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7-4AF2-9BBA-1CA0472921DA}"/>
            </c:ext>
          </c:extLst>
        </c:ser>
        <c:dLbls>
          <c:showLegendKey val="0"/>
          <c:showVal val="0"/>
          <c:showCatName val="0"/>
          <c:showSerName val="0"/>
          <c:showPercent val="0"/>
          <c:showBubbleSize val="0"/>
        </c:dLbls>
        <c:marker val="1"/>
        <c:smooth val="0"/>
        <c:axId val="118867072"/>
        <c:axId val="118868992"/>
      </c:lineChart>
      <c:dateAx>
        <c:axId val="118867072"/>
        <c:scaling>
          <c:orientation val="minMax"/>
        </c:scaling>
        <c:delete val="1"/>
        <c:axPos val="b"/>
        <c:numFmt formatCode="ge" sourceLinked="1"/>
        <c:majorTickMark val="none"/>
        <c:minorTickMark val="none"/>
        <c:tickLblPos val="none"/>
        <c:crossAx val="118868992"/>
        <c:crosses val="autoZero"/>
        <c:auto val="1"/>
        <c:lblOffset val="100"/>
        <c:baseTimeUnit val="years"/>
      </c:dateAx>
      <c:valAx>
        <c:axId val="11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3C-4EAB-BDD0-47863DAB83E6}"/>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C-4EAB-BDD0-47863DAB83E6}"/>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4-4508-ABE6-A4C074C8984C}"/>
            </c:ext>
          </c:extLst>
        </c:ser>
        <c:dLbls>
          <c:showLegendKey val="0"/>
          <c:showVal val="0"/>
          <c:showCatName val="0"/>
          <c:showSerName val="0"/>
          <c:showPercent val="0"/>
          <c:showBubbleSize val="0"/>
        </c:dLbls>
        <c:gapWidth val="150"/>
        <c:axId val="118915840"/>
        <c:axId val="118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4-4508-ABE6-A4C074C8984C}"/>
            </c:ext>
          </c:extLst>
        </c:ser>
        <c:dLbls>
          <c:showLegendKey val="0"/>
          <c:showVal val="0"/>
          <c:showCatName val="0"/>
          <c:showSerName val="0"/>
          <c:showPercent val="0"/>
          <c:showBubbleSize val="0"/>
        </c:dLbls>
        <c:marker val="1"/>
        <c:smooth val="0"/>
        <c:axId val="118915840"/>
        <c:axId val="118917760"/>
      </c:lineChart>
      <c:dateAx>
        <c:axId val="118915840"/>
        <c:scaling>
          <c:orientation val="minMax"/>
        </c:scaling>
        <c:delete val="1"/>
        <c:axPos val="b"/>
        <c:numFmt formatCode="ge" sourceLinked="1"/>
        <c:majorTickMark val="none"/>
        <c:minorTickMark val="none"/>
        <c:tickLblPos val="none"/>
        <c:crossAx val="118917760"/>
        <c:crosses val="autoZero"/>
        <c:auto val="1"/>
        <c:lblOffset val="100"/>
        <c:baseTimeUnit val="years"/>
      </c:dateAx>
      <c:valAx>
        <c:axId val="118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645.95000000000005</c:v>
                </c:pt>
                <c:pt idx="1">
                  <c:v>674.45</c:v>
                </c:pt>
                <c:pt idx="2">
                  <c:v>714.78</c:v>
                </c:pt>
                <c:pt idx="3">
                  <c:v>1317.81</c:v>
                </c:pt>
                <c:pt idx="4">
                  <c:v>813.32</c:v>
                </c:pt>
              </c:numCache>
            </c:numRef>
          </c:val>
          <c:extLst>
            <c:ext xmlns:c16="http://schemas.microsoft.com/office/drawing/2014/chart" uri="{C3380CC4-5D6E-409C-BE32-E72D297353CC}">
              <c16:uniqueId val="{00000000-7A75-4B2E-9CFD-1ED5918E3F67}"/>
            </c:ext>
          </c:extLst>
        </c:ser>
        <c:dLbls>
          <c:showLegendKey val="0"/>
          <c:showVal val="0"/>
          <c:showCatName val="0"/>
          <c:showSerName val="0"/>
          <c:showPercent val="0"/>
          <c:showBubbleSize val="0"/>
        </c:dLbls>
        <c:gapWidth val="150"/>
        <c:axId val="119218560"/>
        <c:axId val="11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extLst>
            <c:ext xmlns:c16="http://schemas.microsoft.com/office/drawing/2014/chart" uri="{C3380CC4-5D6E-409C-BE32-E72D297353CC}">
              <c16:uniqueId val="{00000001-7A75-4B2E-9CFD-1ED5918E3F67}"/>
            </c:ext>
          </c:extLst>
        </c:ser>
        <c:dLbls>
          <c:showLegendKey val="0"/>
          <c:showVal val="0"/>
          <c:showCatName val="0"/>
          <c:showSerName val="0"/>
          <c:showPercent val="0"/>
          <c:showBubbleSize val="0"/>
        </c:dLbls>
        <c:marker val="1"/>
        <c:smooth val="0"/>
        <c:axId val="119218560"/>
        <c:axId val="119220480"/>
      </c:lineChart>
      <c:dateAx>
        <c:axId val="119218560"/>
        <c:scaling>
          <c:orientation val="minMax"/>
        </c:scaling>
        <c:delete val="1"/>
        <c:axPos val="b"/>
        <c:numFmt formatCode="ge" sourceLinked="1"/>
        <c:majorTickMark val="none"/>
        <c:minorTickMark val="none"/>
        <c:tickLblPos val="none"/>
        <c:crossAx val="119220480"/>
        <c:crosses val="autoZero"/>
        <c:auto val="1"/>
        <c:lblOffset val="100"/>
        <c:baseTimeUnit val="years"/>
      </c:dateAx>
      <c:valAx>
        <c:axId val="11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99.67</c:v>
                </c:pt>
                <c:pt idx="1">
                  <c:v>98.51</c:v>
                </c:pt>
                <c:pt idx="2">
                  <c:v>92.56</c:v>
                </c:pt>
                <c:pt idx="3">
                  <c:v>88.62</c:v>
                </c:pt>
                <c:pt idx="4">
                  <c:v>69.48</c:v>
                </c:pt>
              </c:numCache>
            </c:numRef>
          </c:val>
          <c:extLst>
            <c:ext xmlns:c16="http://schemas.microsoft.com/office/drawing/2014/chart" uri="{C3380CC4-5D6E-409C-BE32-E72D297353CC}">
              <c16:uniqueId val="{00000000-C18C-4600-8B4F-EB6FCC7CE3FF}"/>
            </c:ext>
          </c:extLst>
        </c:ser>
        <c:dLbls>
          <c:showLegendKey val="0"/>
          <c:showVal val="0"/>
          <c:showCatName val="0"/>
          <c:showSerName val="0"/>
          <c:showPercent val="0"/>
          <c:showBubbleSize val="0"/>
        </c:dLbls>
        <c:gapWidth val="150"/>
        <c:axId val="119271424"/>
        <c:axId val="1192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extLst>
            <c:ext xmlns:c16="http://schemas.microsoft.com/office/drawing/2014/chart" uri="{C3380CC4-5D6E-409C-BE32-E72D297353CC}">
              <c16:uniqueId val="{00000001-C18C-4600-8B4F-EB6FCC7CE3FF}"/>
            </c:ext>
          </c:extLst>
        </c:ser>
        <c:dLbls>
          <c:showLegendKey val="0"/>
          <c:showVal val="0"/>
          <c:showCatName val="0"/>
          <c:showSerName val="0"/>
          <c:showPercent val="0"/>
          <c:showBubbleSize val="0"/>
        </c:dLbls>
        <c:marker val="1"/>
        <c:smooth val="0"/>
        <c:axId val="119271424"/>
        <c:axId val="119273344"/>
      </c:lineChart>
      <c:dateAx>
        <c:axId val="119271424"/>
        <c:scaling>
          <c:orientation val="minMax"/>
        </c:scaling>
        <c:delete val="1"/>
        <c:axPos val="b"/>
        <c:numFmt formatCode="ge" sourceLinked="1"/>
        <c:majorTickMark val="none"/>
        <c:minorTickMark val="none"/>
        <c:tickLblPos val="none"/>
        <c:crossAx val="119273344"/>
        <c:crosses val="autoZero"/>
        <c:auto val="1"/>
        <c:lblOffset val="100"/>
        <c:baseTimeUnit val="years"/>
      </c:dateAx>
      <c:valAx>
        <c:axId val="1192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101.09</c:v>
                </c:pt>
                <c:pt idx="1">
                  <c:v>102.49</c:v>
                </c:pt>
                <c:pt idx="2">
                  <c:v>111.22</c:v>
                </c:pt>
                <c:pt idx="3">
                  <c:v>116.9</c:v>
                </c:pt>
                <c:pt idx="4">
                  <c:v>148.83000000000001</c:v>
                </c:pt>
              </c:numCache>
            </c:numRef>
          </c:val>
          <c:extLst>
            <c:ext xmlns:c16="http://schemas.microsoft.com/office/drawing/2014/chart" uri="{C3380CC4-5D6E-409C-BE32-E72D297353CC}">
              <c16:uniqueId val="{00000000-1477-4BC7-A9AC-249E87B58857}"/>
            </c:ext>
          </c:extLst>
        </c:ser>
        <c:dLbls>
          <c:showLegendKey val="0"/>
          <c:showVal val="0"/>
          <c:showCatName val="0"/>
          <c:showSerName val="0"/>
          <c:showPercent val="0"/>
          <c:showBubbleSize val="0"/>
        </c:dLbls>
        <c:gapWidth val="150"/>
        <c:axId val="127889408"/>
        <c:axId val="12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extLst>
            <c:ext xmlns:c16="http://schemas.microsoft.com/office/drawing/2014/chart" uri="{C3380CC4-5D6E-409C-BE32-E72D297353CC}">
              <c16:uniqueId val="{00000001-1477-4BC7-A9AC-249E87B58857}"/>
            </c:ext>
          </c:extLst>
        </c:ser>
        <c:dLbls>
          <c:showLegendKey val="0"/>
          <c:showVal val="0"/>
          <c:showCatName val="0"/>
          <c:showSerName val="0"/>
          <c:showPercent val="0"/>
          <c:showBubbleSize val="0"/>
        </c:dLbls>
        <c:marker val="1"/>
        <c:smooth val="0"/>
        <c:axId val="127889408"/>
        <c:axId val="127891328"/>
      </c:lineChart>
      <c:dateAx>
        <c:axId val="127889408"/>
        <c:scaling>
          <c:orientation val="minMax"/>
        </c:scaling>
        <c:delete val="1"/>
        <c:axPos val="b"/>
        <c:numFmt formatCode="ge" sourceLinked="1"/>
        <c:majorTickMark val="none"/>
        <c:minorTickMark val="none"/>
        <c:tickLblPos val="none"/>
        <c:crossAx val="127891328"/>
        <c:crosses val="autoZero"/>
        <c:auto val="1"/>
        <c:lblOffset val="100"/>
        <c:baseTimeUnit val="years"/>
      </c:dateAx>
      <c:valAx>
        <c:axId val="12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0" zoomScaleNormal="100" workbookViewId="0">
      <selection activeCell="CE72" sqref="CE7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静岡県　三島市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9">
        <f>データ!S6</f>
        <v>111410</v>
      </c>
      <c r="AM8" s="69"/>
      <c r="AN8" s="69"/>
      <c r="AO8" s="69"/>
      <c r="AP8" s="69"/>
      <c r="AQ8" s="69"/>
      <c r="AR8" s="69"/>
      <c r="AS8" s="69"/>
      <c r="AT8" s="68">
        <f>データ!T6</f>
        <v>62.02</v>
      </c>
      <c r="AU8" s="68"/>
      <c r="AV8" s="68"/>
      <c r="AW8" s="68"/>
      <c r="AX8" s="68"/>
      <c r="AY8" s="68"/>
      <c r="AZ8" s="68"/>
      <c r="BA8" s="68"/>
      <c r="BB8" s="68">
        <f>データ!U6</f>
        <v>1796.36</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8.15</v>
      </c>
      <c r="Q10" s="68"/>
      <c r="R10" s="68"/>
      <c r="S10" s="68"/>
      <c r="T10" s="68"/>
      <c r="U10" s="68"/>
      <c r="V10" s="68"/>
      <c r="W10" s="68">
        <f>データ!Q6</f>
        <v>83.8</v>
      </c>
      <c r="X10" s="68"/>
      <c r="Y10" s="68"/>
      <c r="Z10" s="68"/>
      <c r="AA10" s="68"/>
      <c r="AB10" s="68"/>
      <c r="AC10" s="68"/>
      <c r="AD10" s="69">
        <f>データ!R6</f>
        <v>1850</v>
      </c>
      <c r="AE10" s="69"/>
      <c r="AF10" s="69"/>
      <c r="AG10" s="69"/>
      <c r="AH10" s="69"/>
      <c r="AI10" s="69"/>
      <c r="AJ10" s="69"/>
      <c r="AK10" s="2"/>
      <c r="AL10" s="69">
        <f>データ!V6</f>
        <v>9064</v>
      </c>
      <c r="AM10" s="69"/>
      <c r="AN10" s="69"/>
      <c r="AO10" s="69"/>
      <c r="AP10" s="69"/>
      <c r="AQ10" s="69"/>
      <c r="AR10" s="69"/>
      <c r="AS10" s="69"/>
      <c r="AT10" s="68">
        <f>データ!W6</f>
        <v>1.63</v>
      </c>
      <c r="AU10" s="68"/>
      <c r="AV10" s="68"/>
      <c r="AW10" s="68"/>
      <c r="AX10" s="68"/>
      <c r="AY10" s="68"/>
      <c r="AZ10" s="68"/>
      <c r="BA10" s="68"/>
      <c r="BB10" s="68">
        <f>データ!X6</f>
        <v>5560.74</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222062</v>
      </c>
      <c r="D6" s="33">
        <f t="shared" si="3"/>
        <v>47</v>
      </c>
      <c r="E6" s="33">
        <f t="shared" si="3"/>
        <v>17</v>
      </c>
      <c r="F6" s="33">
        <f t="shared" si="3"/>
        <v>4</v>
      </c>
      <c r="G6" s="33">
        <f t="shared" si="3"/>
        <v>0</v>
      </c>
      <c r="H6" s="33" t="str">
        <f t="shared" si="3"/>
        <v>静岡県　三島市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8.15</v>
      </c>
      <c r="Q6" s="34">
        <f t="shared" si="3"/>
        <v>83.8</v>
      </c>
      <c r="R6" s="34">
        <f t="shared" si="3"/>
        <v>1850</v>
      </c>
      <c r="S6" s="34">
        <f t="shared" si="3"/>
        <v>111410</v>
      </c>
      <c r="T6" s="34">
        <f t="shared" si="3"/>
        <v>62.02</v>
      </c>
      <c r="U6" s="34">
        <f t="shared" si="3"/>
        <v>1796.36</v>
      </c>
      <c r="V6" s="34">
        <f t="shared" si="3"/>
        <v>9064</v>
      </c>
      <c r="W6" s="34">
        <f t="shared" si="3"/>
        <v>1.63</v>
      </c>
      <c r="X6" s="34">
        <f t="shared" si="3"/>
        <v>5560.74</v>
      </c>
      <c r="Y6" s="35">
        <f>IF(Y7="",NA(),Y7)</f>
        <v>99.76</v>
      </c>
      <c r="Z6" s="35">
        <f t="shared" ref="Z6:AH6" si="4">IF(Z7="",NA(),Z7)</f>
        <v>98.83</v>
      </c>
      <c r="AA6" s="35">
        <f t="shared" si="4"/>
        <v>94.08</v>
      </c>
      <c r="AB6" s="35">
        <f t="shared" si="4"/>
        <v>83.3</v>
      </c>
      <c r="AC6" s="35">
        <f t="shared" si="4"/>
        <v>75.87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645.95000000000005</v>
      </c>
      <c r="BG6" s="35">
        <f t="shared" ref="BG6:BO6" si="7">IF(BG7="",NA(),BG7)</f>
        <v>674.45</v>
      </c>
      <c r="BH6" s="35">
        <f t="shared" si="7"/>
        <v>714.78</v>
      </c>
      <c r="BI6" s="35">
        <f t="shared" si="7"/>
        <v>1317.81</v>
      </c>
      <c r="BJ6" s="35">
        <f t="shared" si="7"/>
        <v>813.32</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99.67</v>
      </c>
      <c r="BR6" s="35">
        <f t="shared" ref="BR6:BZ6" si="8">IF(BR7="",NA(),BR7)</f>
        <v>98.51</v>
      </c>
      <c r="BS6" s="35">
        <f t="shared" si="8"/>
        <v>92.56</v>
      </c>
      <c r="BT6" s="35">
        <f t="shared" si="8"/>
        <v>88.62</v>
      </c>
      <c r="BU6" s="35">
        <f t="shared" si="8"/>
        <v>69.48</v>
      </c>
      <c r="BV6" s="35">
        <f t="shared" si="8"/>
        <v>51.73</v>
      </c>
      <c r="BW6" s="35">
        <f t="shared" si="8"/>
        <v>53.01</v>
      </c>
      <c r="BX6" s="35">
        <f t="shared" si="8"/>
        <v>50.54</v>
      </c>
      <c r="BY6" s="35">
        <f t="shared" si="8"/>
        <v>66.22</v>
      </c>
      <c r="BZ6" s="35">
        <f t="shared" si="8"/>
        <v>69.87</v>
      </c>
      <c r="CA6" s="34" t="str">
        <f>IF(CA7="","",IF(CA7="-","【-】","【"&amp;SUBSTITUTE(TEXT(CA7,"#,##0.00"),"-","△")&amp;"】"))</f>
        <v>【69.80】</v>
      </c>
      <c r="CB6" s="35">
        <f>IF(CB7="",NA(),CB7)</f>
        <v>101.09</v>
      </c>
      <c r="CC6" s="35">
        <f t="shared" ref="CC6:CK6" si="9">IF(CC7="",NA(),CC7)</f>
        <v>102.49</v>
      </c>
      <c r="CD6" s="35">
        <f t="shared" si="9"/>
        <v>111.22</v>
      </c>
      <c r="CE6" s="35">
        <f t="shared" si="9"/>
        <v>116.9</v>
      </c>
      <c r="CF6" s="35">
        <f t="shared" si="9"/>
        <v>148.83000000000001</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8.1</v>
      </c>
      <c r="CN6" s="35">
        <f t="shared" ref="CN6:CV6" si="10">IF(CN7="",NA(),CN7)</f>
        <v>7.71</v>
      </c>
      <c r="CO6" s="35">
        <f t="shared" si="10"/>
        <v>8.1</v>
      </c>
      <c r="CP6" s="35">
        <f t="shared" si="10"/>
        <v>80.959999999999994</v>
      </c>
      <c r="CQ6" s="35">
        <f t="shared" si="10"/>
        <v>78.45</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91.69</v>
      </c>
      <c r="CY6" s="35">
        <f t="shared" ref="CY6:DG6" si="11">IF(CY7="",NA(),CY7)</f>
        <v>91.2</v>
      </c>
      <c r="CZ6" s="35">
        <f t="shared" si="11"/>
        <v>89.44</v>
      </c>
      <c r="DA6" s="35">
        <f t="shared" si="11"/>
        <v>87.18</v>
      </c>
      <c r="DB6" s="35">
        <f t="shared" si="11"/>
        <v>86.01</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222062</v>
      </c>
      <c r="D7" s="37">
        <v>47</v>
      </c>
      <c r="E7" s="37">
        <v>17</v>
      </c>
      <c r="F7" s="37">
        <v>4</v>
      </c>
      <c r="G7" s="37">
        <v>0</v>
      </c>
      <c r="H7" s="37" t="s">
        <v>109</v>
      </c>
      <c r="I7" s="37" t="s">
        <v>110</v>
      </c>
      <c r="J7" s="37" t="s">
        <v>111</v>
      </c>
      <c r="K7" s="37" t="s">
        <v>112</v>
      </c>
      <c r="L7" s="37" t="s">
        <v>113</v>
      </c>
      <c r="M7" s="37"/>
      <c r="N7" s="38" t="s">
        <v>114</v>
      </c>
      <c r="O7" s="38" t="s">
        <v>115</v>
      </c>
      <c r="P7" s="38">
        <v>8.15</v>
      </c>
      <c r="Q7" s="38">
        <v>83.8</v>
      </c>
      <c r="R7" s="38">
        <v>1850</v>
      </c>
      <c r="S7" s="38">
        <v>111410</v>
      </c>
      <c r="T7" s="38">
        <v>62.02</v>
      </c>
      <c r="U7" s="38">
        <v>1796.36</v>
      </c>
      <c r="V7" s="38">
        <v>9064</v>
      </c>
      <c r="W7" s="38">
        <v>1.63</v>
      </c>
      <c r="X7" s="38">
        <v>5560.74</v>
      </c>
      <c r="Y7" s="38">
        <v>99.76</v>
      </c>
      <c r="Z7" s="38">
        <v>98.83</v>
      </c>
      <c r="AA7" s="38">
        <v>94.08</v>
      </c>
      <c r="AB7" s="38">
        <v>83.3</v>
      </c>
      <c r="AC7" s="38">
        <v>75.87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645.95000000000005</v>
      </c>
      <c r="BG7" s="38">
        <v>674.45</v>
      </c>
      <c r="BH7" s="38">
        <v>714.78</v>
      </c>
      <c r="BI7" s="38">
        <v>1317.81</v>
      </c>
      <c r="BJ7" s="38">
        <v>813.32</v>
      </c>
      <c r="BK7" s="38">
        <v>1716.82</v>
      </c>
      <c r="BL7" s="38">
        <v>1554.05</v>
      </c>
      <c r="BM7" s="38">
        <v>1671.86</v>
      </c>
      <c r="BN7" s="38">
        <v>1434.89</v>
      </c>
      <c r="BO7" s="38">
        <v>1298.9100000000001</v>
      </c>
      <c r="BP7" s="38">
        <v>1348.09</v>
      </c>
      <c r="BQ7" s="38">
        <v>99.67</v>
      </c>
      <c r="BR7" s="38">
        <v>98.51</v>
      </c>
      <c r="BS7" s="38">
        <v>92.56</v>
      </c>
      <c r="BT7" s="38">
        <v>88.62</v>
      </c>
      <c r="BU7" s="38">
        <v>69.48</v>
      </c>
      <c r="BV7" s="38">
        <v>51.73</v>
      </c>
      <c r="BW7" s="38">
        <v>53.01</v>
      </c>
      <c r="BX7" s="38">
        <v>50.54</v>
      </c>
      <c r="BY7" s="38">
        <v>66.22</v>
      </c>
      <c r="BZ7" s="38">
        <v>69.87</v>
      </c>
      <c r="CA7" s="38">
        <v>69.8</v>
      </c>
      <c r="CB7" s="38">
        <v>101.09</v>
      </c>
      <c r="CC7" s="38">
        <v>102.49</v>
      </c>
      <c r="CD7" s="38">
        <v>111.22</v>
      </c>
      <c r="CE7" s="38">
        <v>116.9</v>
      </c>
      <c r="CF7" s="38">
        <v>148.83000000000001</v>
      </c>
      <c r="CG7" s="38">
        <v>310.47000000000003</v>
      </c>
      <c r="CH7" s="38">
        <v>299.39</v>
      </c>
      <c r="CI7" s="38">
        <v>320.36</v>
      </c>
      <c r="CJ7" s="38">
        <v>246.72</v>
      </c>
      <c r="CK7" s="38">
        <v>234.96</v>
      </c>
      <c r="CL7" s="38">
        <v>232.54</v>
      </c>
      <c r="CM7" s="38">
        <v>8.1</v>
      </c>
      <c r="CN7" s="38">
        <v>7.71</v>
      </c>
      <c r="CO7" s="38">
        <v>8.1</v>
      </c>
      <c r="CP7" s="38">
        <v>80.959999999999994</v>
      </c>
      <c r="CQ7" s="38">
        <v>78.45</v>
      </c>
      <c r="CR7" s="38">
        <v>36.67</v>
      </c>
      <c r="CS7" s="38">
        <v>36.200000000000003</v>
      </c>
      <c r="CT7" s="38">
        <v>34.74</v>
      </c>
      <c r="CU7" s="38">
        <v>41.35</v>
      </c>
      <c r="CV7" s="38">
        <v>42.9</v>
      </c>
      <c r="CW7" s="38">
        <v>42.17</v>
      </c>
      <c r="CX7" s="38">
        <v>91.69</v>
      </c>
      <c r="CY7" s="38">
        <v>91.2</v>
      </c>
      <c r="CZ7" s="38">
        <v>89.44</v>
      </c>
      <c r="DA7" s="38">
        <v>87.18</v>
      </c>
      <c r="DB7" s="38">
        <v>86.01</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雄太</cp:lastModifiedBy>
  <cp:lastPrinted>2018-02-11T08:18:19Z</cp:lastPrinted>
  <dcterms:created xsi:type="dcterms:W3CDTF">2017-12-25T02:19:51Z</dcterms:created>
  <dcterms:modified xsi:type="dcterms:W3CDTF">2018-02-11T08:18:34Z</dcterms:modified>
  <cp:category/>
</cp:coreProperties>
</file>