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<sst xmlns="http://schemas.openxmlformats.org/spreadsheetml/2006/main" count="232" uniqueCount="120">
  <si>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</si>
  <si>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</si>
  <si>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</si>
  <si>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</si>
  <si>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</si>
  <si>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</si>
  <si>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</si>
  <si>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</si>
  <si>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</si>
  <si>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</si>
  <si>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</si>
  <si>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</si>
  <si>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</si>
  <si>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</si>
  <si>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</si>
  <si>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</si>
  <si>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</si>
  <si>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</si>
  <si>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</si>
  <si>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</si>
  <si>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</si>
  <si>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</si>
  <si>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</si>
  <si>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</si>
  <si>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</si>
  <si>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</si>
  <si>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</si>
  <si>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</si>
  <si>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</si>
  <si>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</si>
  <si>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</si>
  <si>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</si>
  <si>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</si>
  <si>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</si>
  <si>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</si>
  <si>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</si>
  <si>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</si>
  <si>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</si>
  <si>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</si>
  <si>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</si>
  <si>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</si>
  <si>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</si>
  <si>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</si>
  <si>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</si>
  <si>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</si>
  <si>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</si>
  <si>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</si>
  <si>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</si>
  <si>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</si>
  <si>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</si>
  <si>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</si>
  <si>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</si>
  <si>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</si>
  <si>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</si>
  <si>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</si>
  <si>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</si>
  <si>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</si>
  <si>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</si>
  <si>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</si>
  <si>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</si>
  <si>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</si>
  <si>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</si>
  <si>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</si>
  <si>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</si>
  <si>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</si>
  <si>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</si>
  <si>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</si>
  <si>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</si>
  <si>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</si>
  <si>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</si>
  <si>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</si>
  <si>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</si>
  <si>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</si>
  <si>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</si>
  <si>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</si>
  <si>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</si>
  <si>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</si>
  <si>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</si>
  <si>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</si>
  <si>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</si>
  <si>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</si>
  <si>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</si>
  <si>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</si>
  <si>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</si>
  <si>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</si>
  <si>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</si>
  <si>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</si>
  <si>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</si>
  <si>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</si>
  <si>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</si>
  <si>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</si>
  <si>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</si>
  <si>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</si>
  <si>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</si>
  <si>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</si>
  <si>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</si>
  <si>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</si>
  <si>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</si>
  <si>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</si>
  <si>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</si>
  <si>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</si>
  <si>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</si>
  <si>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</si>
  <si>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</si>
  <si>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</si>
  <si>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三島市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</si>
  <si>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</si>
  <si>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</si>
  <si>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</si>
  <si>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</si>
  <si>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</si>
  <si>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</si>
  <si>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</si>
  <si>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</si>
  <si>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</si>
  <si>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</si>
  <si>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</si>
  <si>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①経常収支比率は低下傾向を示していたが、簡易水道1事業を統合したことに伴う増収により3年ぶりに100％を上回った。平成29年10月の料金改定により健全化を見込んでいる。
　②累積欠損金比率は、今後も0％を維持できる見込みである。
　③流動比率は、類似団体平均値と同程度であり、安定した推移となっている。
　④企業債残高対給水収益比率は、料金水準が類似団体に比べて低いため数値が高く、かつ上昇傾向を示していたが、料金改定により平成29年度より改善する見込みである。
　⑤料金回収率は100％を下回っており、供給単価が給水原価を下回る原価割れの状態が続いているが、料金改定により健全化する見込みである。
　⑥給水原価は、地下水の利用により類似団体平均値よりも安価に供給を行っているが、分母となる有収水量の減り幅が大きく、今後も上昇傾向は続く見込みである。
　⑦施設利用率は、類似団体平均値を下回っており、近年の水需要の低迷により配水能力を十分に生かし切れていない。
　⑧有収率は、老朽管率が高いことから類似団体平均値を下回っているが、平成25年度からは改善の傾向にあり、今後も引き続き漏水の早期発見と老朽管の更新に係る取り組みを行っていく。</t>
    <rPh sb="21" eb="23">
      <t>カンイ</t>
    </rPh>
    <rPh sb="23" eb="25">
      <t>スイドウ</t>
    </rPh>
    <rPh sb="26" eb="28">
      <t>ジギョウ</t>
    </rPh>
    <rPh sb="29" eb="31">
      <t>トウゴウ</t>
    </rPh>
    <rPh sb="36" eb="37">
      <t>トモナ</t>
    </rPh>
    <rPh sb="274" eb="275">
      <t>ツヅ</t>
    </rPh>
    <phoneticPr fontId="4"/>
  </si>
  <si>
    <t>　①有形固定資産減価償却率は、ほぼ横ばいで推移しており、類似団体平均値と同程度となっている。
　②管路経年化率は上昇傾向を示しており、全国平均や類似団体平均値と比較すると、著しく数値が高い状況となっている。その改善にむけ、平成26年度からは「三島市水道ビジョン（改訂版）」に基づき工事を実施していることにより、③管路更新率は、全国平均及び類似団体平均値を上回っている。</t>
    <rPh sb="89" eb="91">
      <t>スウチ</t>
    </rPh>
    <phoneticPr fontId="4"/>
  </si>
  <si>
    <t>　経営の健全性・効率性については、②及び⑥を除き類似団体平均値を下回っており、平成29年10月の料金改定により①経常収支比率⑤料金回収率などが改善する見通しではあるが、施設や管路の更新に伴う多額の建設改良費を要する状況が続く見込みである。従って、アセットマネジメントにより投資費用の縮減に努めるとともに、民間活用の推進をはじめとした経常経費の見直しや、施設規模・施設配置の適正化等について検討を行っていく必要がある。
　老朽化の状況については、管路の更新投資の増により類似団体平均値を上回る管路更新率を維持していくとともに、耐震管率の向上に取り組み、併せて、耐久性の高い管材料等を採用していく。
　なお、料金改定の効果を最大限に高めるため、平成29年度中に、平成30年度からの10年間を計画期間とした「三島市水道事業経営戦略」を策定し、経営の健全化と経営基盤の強化を図る。</t>
    <rPh sb="18" eb="19">
      <t>オヨ</t>
    </rPh>
    <rPh sb="22" eb="23">
      <t>ノゾ</t>
    </rPh>
    <rPh sb="32" eb="34">
      <t>シタマワ</t>
    </rPh>
    <rPh sb="84" eb="86">
      <t>シセツ</t>
    </rPh>
    <rPh sb="87" eb="89">
      <t>カンロ</t>
    </rPh>
    <rPh sb="90" eb="92">
      <t>コウシン</t>
    </rPh>
    <rPh sb="93" eb="94">
      <t>トモナ</t>
    </rPh>
    <rPh sb="95" eb="97">
      <t>タガク</t>
    </rPh>
    <rPh sb="98" eb="100">
      <t>ケンセツ</t>
    </rPh>
    <rPh sb="100" eb="102">
      <t>カイリョウ</t>
    </rPh>
    <rPh sb="102" eb="103">
      <t>ヒ</t>
    </rPh>
    <rPh sb="104" eb="105">
      <t>ヨウ</t>
    </rPh>
    <rPh sb="107" eb="109">
      <t>ジョウキョウ</t>
    </rPh>
    <rPh sb="110" eb="111">
      <t>ツヅ</t>
    </rPh>
    <rPh sb="112" eb="114">
      <t>ミコ</t>
    </rPh>
    <rPh sb="119" eb="120">
      <t>シタガ</t>
    </rPh>
    <rPh sb="144" eb="145">
      <t>ツト</t>
    </rPh>
    <rPh sb="181" eb="183">
      <t>シセツ</t>
    </rPh>
    <rPh sb="183" eb="185">
      <t>ハイチ</t>
    </rPh>
    <rPh sb="186" eb="189">
      <t>テキセイカ</t>
    </rPh>
    <rPh sb="189" eb="190">
      <t>トウ</t>
    </rPh>
    <rPh sb="197" eb="198">
      <t>オコナ</t>
    </rPh>
    <rPh sb="202" eb="204">
      <t>ヒツヨウ</t>
    </rPh>
    <rPh sb="210" eb="213">
      <t>ロウキュウカ</t>
    </rPh>
    <rPh sb="245" eb="247">
      <t>カンロ</t>
    </rPh>
    <rPh sb="247" eb="249">
      <t>コウシン</t>
    </rPh>
    <rPh sb="249" eb="250">
      <t>リツ</t>
    </rPh>
    <rPh sb="251" eb="253">
      <t>イジ</t>
    </rPh>
    <rPh sb="267" eb="269">
      <t>コウジョウ</t>
    </rPh>
    <rPh sb="270" eb="271">
      <t>ト</t>
    </rPh>
    <rPh sb="272" eb="273">
      <t>ク</t>
    </rPh>
    <rPh sb="275" eb="276">
      <t>アワ</t>
    </rPh>
    <rPh sb="290" eb="292">
      <t>サイヨウ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</si>
</sst>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0.89</c:v>
                </c:pt>
                <c:pt idx="1">
                  <c:v>0.82</c:v>
                </c:pt>
                <c:pt idx="2">
                  <c:v>1</c:v>
                </c:pt>
                <c:pt idx="3">
                  <c:v>1.32</c:v>
                </c:pt>
                <c:pt idx="4">
                  <c:v>2.1800000000000002</c:v>
                </c:pt>
              </c:numCache>
            </c:numRef>
          </c:val>
        </c:ser>
        <c:dLbls>
          <c:showLegendKey val="0"/>
          <c:showVal val="0"/>
          <c:showCatName val="0"/>
          <c:showSerName val="0"/>
          <c:showPercent val="0"/>
          <c:showBubbleSize val="0"/>
        </c:dLbls>
        <c:gapWidth val="150"/>
        <c:axId val="90147072"/>
        <c:axId val="901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90147072"/>
        <c:axId val="90165632"/>
      </c:lineChart>
      <c:dateAx>
        <c:axId val="90147072"/>
        <c:scaling>
          <c:orientation val="minMax"/>
        </c:scaling>
        <c:delete val="1"/>
        <c:axPos val="b"/>
        <c:numFmt formatCode="ge" sourceLinked="1"/>
        <c:majorTickMark val="none"/>
        <c:minorTickMark val="none"/>
        <c:tickLblPos val="none"/>
        <c:crossAx val="90165632"/>
        <c:crosses val="autoZero"/>
        <c:auto val="1"/>
        <c:lblOffset val="100"/>
        <c:baseTimeUnit val="years"/>
      </c:dateAx>
      <c:valAx>
        <c:axId val="901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57.76</c:v>
                </c:pt>
                <c:pt idx="1">
                  <c:v>56.4</c:v>
                </c:pt>
                <c:pt idx="2">
                  <c:v>54.94</c:v>
                </c:pt>
                <c:pt idx="3">
                  <c:v>53.71</c:v>
                </c:pt>
                <c:pt idx="4">
                  <c:v>53.44</c:v>
                </c:pt>
              </c:numCache>
            </c:numRef>
          </c:val>
        </c:ser>
        <c:dLbls>
          <c:showLegendKey val="0"/>
          <c:showVal val="0"/>
          <c:showCatName val="0"/>
          <c:showSerName val="0"/>
          <c:showPercent val="0"/>
          <c:showBubbleSize val="0"/>
        </c:dLbls>
        <c:gapWidth val="150"/>
        <c:axId val="92977792"/>
        <c:axId val="930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92977792"/>
        <c:axId val="93070080"/>
      </c:lineChart>
      <c:dateAx>
        <c:axId val="92977792"/>
        <c:scaling>
          <c:orientation val="minMax"/>
        </c:scaling>
        <c:delete val="1"/>
        <c:axPos val="b"/>
        <c:numFmt formatCode="ge" sourceLinked="1"/>
        <c:majorTickMark val="none"/>
        <c:minorTickMark val="none"/>
        <c:tickLblPos val="none"/>
        <c:crossAx val="93070080"/>
        <c:crosses val="autoZero"/>
        <c:auto val="1"/>
        <c:lblOffset val="100"/>
        <c:baseTimeUnit val="years"/>
      </c:dateAx>
      <c:valAx>
        <c:axId val="930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81.64</c:v>
                </c:pt>
                <c:pt idx="1">
                  <c:v>82.53</c:v>
                </c:pt>
                <c:pt idx="2">
                  <c:v>82.76</c:v>
                </c:pt>
                <c:pt idx="3">
                  <c:v>83.14</c:v>
                </c:pt>
                <c:pt idx="4">
                  <c:v>83.86</c:v>
                </c:pt>
              </c:numCache>
            </c:numRef>
          </c:val>
        </c:ser>
        <c:dLbls>
          <c:showLegendKey val="0"/>
          <c:showVal val="0"/>
          <c:showCatName val="0"/>
          <c:showSerName val="0"/>
          <c:showPercent val="0"/>
          <c:showBubbleSize val="0"/>
        </c:dLbls>
        <c:gapWidth val="150"/>
        <c:axId val="93104384"/>
        <c:axId val="931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93104384"/>
        <c:axId val="93106560"/>
      </c:lineChart>
      <c:dateAx>
        <c:axId val="93104384"/>
        <c:scaling>
          <c:orientation val="minMax"/>
        </c:scaling>
        <c:delete val="1"/>
        <c:axPos val="b"/>
        <c:numFmt formatCode="ge" sourceLinked="1"/>
        <c:majorTickMark val="none"/>
        <c:minorTickMark val="none"/>
        <c:tickLblPos val="none"/>
        <c:crossAx val="93106560"/>
        <c:crosses val="autoZero"/>
        <c:auto val="1"/>
        <c:lblOffset val="100"/>
        <c:baseTimeUnit val="years"/>
      </c:dateAx>
      <c:valAx>
        <c:axId val="931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102.17</c:v>
                </c:pt>
                <c:pt idx="1">
                  <c:v>101.64</c:v>
                </c:pt>
                <c:pt idx="2">
                  <c:v>99.64</c:v>
                </c:pt>
                <c:pt idx="3">
                  <c:v>99.17</c:v>
                </c:pt>
                <c:pt idx="4">
                  <c:v>108.68</c:v>
                </c:pt>
              </c:numCache>
            </c:numRef>
          </c:val>
        </c:ser>
        <c:dLbls>
          <c:showLegendKey val="0"/>
          <c:showVal val="0"/>
          <c:showCatName val="0"/>
          <c:showSerName val="0"/>
          <c:showPercent val="0"/>
          <c:showBubbleSize val="0"/>
        </c:dLbls>
        <c:gapWidth val="150"/>
        <c:axId val="90593152"/>
        <c:axId val="905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90593152"/>
        <c:axId val="90599424"/>
      </c:lineChart>
      <c:dateAx>
        <c:axId val="90593152"/>
        <c:scaling>
          <c:orientation val="minMax"/>
        </c:scaling>
        <c:delete val="1"/>
        <c:axPos val="b"/>
        <c:numFmt formatCode="ge" sourceLinked="1"/>
        <c:majorTickMark val="none"/>
        <c:minorTickMark val="none"/>
        <c:tickLblPos val="none"/>
        <c:crossAx val="90599424"/>
        <c:crosses val="autoZero"/>
        <c:auto val="1"/>
        <c:lblOffset val="100"/>
        <c:baseTimeUnit val="years"/>
      </c:dateAx>
      <c:valAx>
        <c:axId val="9059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5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45.23</c:v>
                </c:pt>
                <c:pt idx="1">
                  <c:v>46.38</c:v>
                </c:pt>
                <c:pt idx="2">
                  <c:v>45.34</c:v>
                </c:pt>
                <c:pt idx="3">
                  <c:v>45.7</c:v>
                </c:pt>
                <c:pt idx="4">
                  <c:v>46.81</c:v>
                </c:pt>
              </c:numCache>
            </c:numRef>
          </c:val>
        </c:ser>
        <c:dLbls>
          <c:showLegendKey val="0"/>
          <c:showVal val="0"/>
          <c:showCatName val="0"/>
          <c:showSerName val="0"/>
          <c:showPercent val="0"/>
          <c:showBubbleSize val="0"/>
        </c:dLbls>
        <c:gapWidth val="150"/>
        <c:axId val="90625536"/>
        <c:axId val="906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90625536"/>
        <c:axId val="90627456"/>
      </c:lineChart>
      <c:dateAx>
        <c:axId val="90625536"/>
        <c:scaling>
          <c:orientation val="minMax"/>
        </c:scaling>
        <c:delete val="1"/>
        <c:axPos val="b"/>
        <c:numFmt formatCode="ge" sourceLinked="1"/>
        <c:majorTickMark val="none"/>
        <c:minorTickMark val="none"/>
        <c:tickLblPos val="none"/>
        <c:crossAx val="90627456"/>
        <c:crosses val="autoZero"/>
        <c:auto val="1"/>
        <c:lblOffset val="100"/>
        <c:baseTimeUnit val="years"/>
      </c:dateAx>
      <c:valAx>
        <c:axId val="906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30.96</c:v>
                </c:pt>
                <c:pt idx="1">
                  <c:v>32.29</c:v>
                </c:pt>
                <c:pt idx="2">
                  <c:v>31.84</c:v>
                </c:pt>
                <c:pt idx="3">
                  <c:v>32.65</c:v>
                </c:pt>
                <c:pt idx="4">
                  <c:v>32.78</c:v>
                </c:pt>
              </c:numCache>
            </c:numRef>
          </c:val>
        </c:ser>
        <c:dLbls>
          <c:showLegendKey val="0"/>
          <c:showVal val="0"/>
          <c:showCatName val="0"/>
          <c:showSerName val="0"/>
          <c:showPercent val="0"/>
          <c:showBubbleSize val="0"/>
        </c:dLbls>
        <c:gapWidth val="150"/>
        <c:axId val="90678400"/>
        <c:axId val="906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90678400"/>
        <c:axId val="90680320"/>
      </c:lineChart>
      <c:dateAx>
        <c:axId val="90678400"/>
        <c:scaling>
          <c:orientation val="minMax"/>
        </c:scaling>
        <c:delete val="1"/>
        <c:axPos val="b"/>
        <c:numFmt formatCode="ge" sourceLinked="1"/>
        <c:majorTickMark val="none"/>
        <c:minorTickMark val="none"/>
        <c:tickLblPos val="none"/>
        <c:crossAx val="90680320"/>
        <c:crosses val="autoZero"/>
        <c:auto val="1"/>
        <c:lblOffset val="100"/>
        <c:baseTimeUnit val="years"/>
      </c:dateAx>
      <c:valAx>
        <c:axId val="906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186496"/>
        <c:axId val="941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94186496"/>
        <c:axId val="94188672"/>
      </c:lineChart>
      <c:dateAx>
        <c:axId val="94186496"/>
        <c:scaling>
          <c:orientation val="minMax"/>
        </c:scaling>
        <c:delete val="1"/>
        <c:axPos val="b"/>
        <c:numFmt formatCode="ge" sourceLinked="1"/>
        <c:majorTickMark val="none"/>
        <c:minorTickMark val="none"/>
        <c:tickLblPos val="none"/>
        <c:crossAx val="94188672"/>
        <c:crosses val="autoZero"/>
        <c:auto val="1"/>
        <c:lblOffset val="100"/>
        <c:baseTimeUnit val="years"/>
      </c:dateAx>
      <c:valAx>
        <c:axId val="9418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565.24</c:v>
                </c:pt>
                <c:pt idx="1">
                  <c:v>895.4</c:v>
                </c:pt>
                <c:pt idx="2">
                  <c:v>347.58</c:v>
                </c:pt>
                <c:pt idx="3">
                  <c:v>339.78</c:v>
                </c:pt>
                <c:pt idx="4">
                  <c:v>318.27</c:v>
                </c:pt>
              </c:numCache>
            </c:numRef>
          </c:val>
        </c:ser>
        <c:dLbls>
          <c:showLegendKey val="0"/>
          <c:showVal val="0"/>
          <c:showCatName val="0"/>
          <c:showSerName val="0"/>
          <c:showPercent val="0"/>
          <c:showBubbleSize val="0"/>
        </c:dLbls>
        <c:gapWidth val="150"/>
        <c:axId val="94231936"/>
        <c:axId val="928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94231936"/>
        <c:axId val="92865664"/>
      </c:lineChart>
      <c:dateAx>
        <c:axId val="94231936"/>
        <c:scaling>
          <c:orientation val="minMax"/>
        </c:scaling>
        <c:delete val="1"/>
        <c:axPos val="b"/>
        <c:numFmt formatCode="ge" sourceLinked="1"/>
        <c:majorTickMark val="none"/>
        <c:minorTickMark val="none"/>
        <c:tickLblPos val="none"/>
        <c:crossAx val="92865664"/>
        <c:crosses val="autoZero"/>
        <c:auto val="1"/>
        <c:lblOffset val="100"/>
        <c:baseTimeUnit val="years"/>
      </c:dateAx>
      <c:valAx>
        <c:axId val="9286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262.22000000000003</c:v>
                </c:pt>
                <c:pt idx="1">
                  <c:v>276.41000000000003</c:v>
                </c:pt>
                <c:pt idx="2">
                  <c:v>285.08999999999997</c:v>
                </c:pt>
                <c:pt idx="3">
                  <c:v>291.35000000000002</c:v>
                </c:pt>
                <c:pt idx="4">
                  <c:v>289.47000000000003</c:v>
                </c:pt>
              </c:numCache>
            </c:numRef>
          </c:val>
        </c:ser>
        <c:dLbls>
          <c:showLegendKey val="0"/>
          <c:showVal val="0"/>
          <c:showCatName val="0"/>
          <c:showSerName val="0"/>
          <c:showPercent val="0"/>
          <c:showBubbleSize val="0"/>
        </c:dLbls>
        <c:gapWidth val="150"/>
        <c:axId val="92873088"/>
        <c:axId val="928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92873088"/>
        <c:axId val="92875008"/>
      </c:lineChart>
      <c:dateAx>
        <c:axId val="92873088"/>
        <c:scaling>
          <c:orientation val="minMax"/>
        </c:scaling>
        <c:delete val="1"/>
        <c:axPos val="b"/>
        <c:numFmt formatCode="ge" sourceLinked="1"/>
        <c:majorTickMark val="none"/>
        <c:minorTickMark val="none"/>
        <c:tickLblPos val="none"/>
        <c:crossAx val="92875008"/>
        <c:crosses val="autoZero"/>
        <c:auto val="1"/>
        <c:lblOffset val="100"/>
        <c:baseTimeUnit val="years"/>
      </c:dateAx>
      <c:valAx>
        <c:axId val="9287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96.13</c:v>
                </c:pt>
                <c:pt idx="1">
                  <c:v>94.74</c:v>
                </c:pt>
                <c:pt idx="2">
                  <c:v>93.82</c:v>
                </c:pt>
                <c:pt idx="3">
                  <c:v>92.42</c:v>
                </c:pt>
                <c:pt idx="4">
                  <c:v>93.92</c:v>
                </c:pt>
              </c:numCache>
            </c:numRef>
          </c:val>
        </c:ser>
        <c:dLbls>
          <c:showLegendKey val="0"/>
          <c:showVal val="0"/>
          <c:showCatName val="0"/>
          <c:showSerName val="0"/>
          <c:showPercent val="0"/>
          <c:showBubbleSize val="0"/>
        </c:dLbls>
        <c:gapWidth val="150"/>
        <c:axId val="92921856"/>
        <c:axId val="929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92921856"/>
        <c:axId val="92923776"/>
      </c:lineChart>
      <c:dateAx>
        <c:axId val="92921856"/>
        <c:scaling>
          <c:orientation val="minMax"/>
        </c:scaling>
        <c:delete val="1"/>
        <c:axPos val="b"/>
        <c:numFmt formatCode="ge" sourceLinked="1"/>
        <c:majorTickMark val="none"/>
        <c:minorTickMark val="none"/>
        <c:tickLblPos val="none"/>
        <c:crossAx val="92923776"/>
        <c:crosses val="autoZero"/>
        <c:auto val="1"/>
        <c:lblOffset val="100"/>
        <c:baseTimeUnit val="years"/>
      </c:dateAx>
      <c:valAx>
        <c:axId val="929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90.62</c:v>
                </c:pt>
                <c:pt idx="1">
                  <c:v>91.88</c:v>
                </c:pt>
                <c:pt idx="2">
                  <c:v>92.7</c:v>
                </c:pt>
                <c:pt idx="3">
                  <c:v>94.02</c:v>
                </c:pt>
                <c:pt idx="4">
                  <c:v>92.48</c:v>
                </c:pt>
              </c:numCache>
            </c:numRef>
          </c:val>
        </c:ser>
        <c:dLbls>
          <c:showLegendKey val="0"/>
          <c:showVal val="0"/>
          <c:showCatName val="0"/>
          <c:showSerName val="0"/>
          <c:showPercent val="0"/>
          <c:showBubbleSize val="0"/>
        </c:dLbls>
        <c:gapWidth val="150"/>
        <c:axId val="92957696"/>
        <c:axId val="929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92957696"/>
        <c:axId val="92963968"/>
      </c:lineChart>
      <c:dateAx>
        <c:axId val="92957696"/>
        <c:scaling>
          <c:orientation val="minMax"/>
        </c:scaling>
        <c:delete val="1"/>
        <c:axPos val="b"/>
        <c:numFmt formatCode="ge" sourceLinked="1"/>
        <c:majorTickMark val="none"/>
        <c:minorTickMark val="none"/>
        <c:tickLblPos val="none"/>
        <c:crossAx val="92963968"/>
        <c:crosses val="autoZero"/>
        <c:auto val="1"/>
        <c:lblOffset val="100"/>
        <c:baseTimeUnit val="years"/>
      </c:dateAx>
      <c:valAx>
        <c:axId val="929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75" zoomScaleNormal="100" zoomScaleSheetLayoutView="75" workbookViewId="0">
      <selection activeCell="BU88" sqref="BU8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静岡県　三島市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111410</v>
      </c>
      <c r="AM8" s="61"/>
      <c r="AN8" s="61"/>
      <c r="AO8" s="61"/>
      <c r="AP8" s="61"/>
      <c r="AQ8" s="61"/>
      <c r="AR8" s="61"/>
      <c r="AS8" s="61"/>
      <c r="AT8" s="51">
        <f>データ!$S$6</f>
        <v>62.02</v>
      </c>
      <c r="AU8" s="52"/>
      <c r="AV8" s="52"/>
      <c r="AW8" s="52"/>
      <c r="AX8" s="52"/>
      <c r="AY8" s="52"/>
      <c r="AZ8" s="52"/>
      <c r="BA8" s="52"/>
      <c r="BB8" s="53">
        <f>データ!$T$6</f>
        <v>1796.36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70.400000000000006</v>
      </c>
      <c r="J10" s="52"/>
      <c r="K10" s="52"/>
      <c r="L10" s="52"/>
      <c r="M10" s="52"/>
      <c r="N10" s="52"/>
      <c r="O10" s="64"/>
      <c r="P10" s="53">
        <f>データ!$P$6</f>
        <v>99.96</v>
      </c>
      <c r="Q10" s="53"/>
      <c r="R10" s="53"/>
      <c r="S10" s="53"/>
      <c r="T10" s="53"/>
      <c r="U10" s="53"/>
      <c r="V10" s="53"/>
      <c r="W10" s="61">
        <f>データ!$Q$6</f>
        <v>1600</v>
      </c>
      <c r="X10" s="61"/>
      <c r="Y10" s="61"/>
      <c r="Z10" s="61"/>
      <c r="AA10" s="61"/>
      <c r="AB10" s="61"/>
      <c r="AC10" s="61"/>
      <c r="AD10" s="2"/>
      <c r="AE10" s="2"/>
      <c r="AF10" s="2"/>
      <c r="AG10" s="2"/>
      <c r="AH10" s="5"/>
      <c r="AI10" s="5"/>
      <c r="AJ10" s="5"/>
      <c r="AK10" s="5"/>
      <c r="AL10" s="61">
        <f>データ!$U$6</f>
        <v>111190</v>
      </c>
      <c r="AM10" s="61"/>
      <c r="AN10" s="61"/>
      <c r="AO10" s="61"/>
      <c r="AP10" s="61"/>
      <c r="AQ10" s="61"/>
      <c r="AR10" s="61"/>
      <c r="AS10" s="61"/>
      <c r="AT10" s="51">
        <f>データ!$V$6</f>
        <v>29.29</v>
      </c>
      <c r="AU10" s="52"/>
      <c r="AV10" s="52"/>
      <c r="AW10" s="52"/>
      <c r="AX10" s="52"/>
      <c r="AY10" s="52"/>
      <c r="AZ10" s="52"/>
      <c r="BA10" s="52"/>
      <c r="BB10" s="53">
        <f>データ!$W$6</f>
        <v>3796.18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0" t="s">
        <v>117</v>
      </c>
      <c r="BM16" s="91"/>
      <c r="BN16" s="91"/>
      <c r="BO16" s="91"/>
      <c r="BP16" s="91"/>
      <c r="BQ16" s="91"/>
      <c r="BR16" s="91"/>
      <c r="BS16" s="91"/>
      <c r="BT16" s="91"/>
      <c r="BU16" s="91"/>
      <c r="BV16" s="91"/>
      <c r="BW16" s="91"/>
      <c r="BX16" s="91"/>
      <c r="BY16" s="91"/>
      <c r="BZ16" s="9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0"/>
      <c r="BM17" s="91"/>
      <c r="BN17" s="91"/>
      <c r="BO17" s="91"/>
      <c r="BP17" s="91"/>
      <c r="BQ17" s="91"/>
      <c r="BR17" s="91"/>
      <c r="BS17" s="91"/>
      <c r="BT17" s="91"/>
      <c r="BU17" s="91"/>
      <c r="BV17" s="91"/>
      <c r="BW17" s="91"/>
      <c r="BX17" s="91"/>
      <c r="BY17" s="91"/>
      <c r="BZ17" s="9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0"/>
      <c r="BM18" s="91"/>
      <c r="BN18" s="91"/>
      <c r="BO18" s="91"/>
      <c r="BP18" s="91"/>
      <c r="BQ18" s="91"/>
      <c r="BR18" s="91"/>
      <c r="BS18" s="91"/>
      <c r="BT18" s="91"/>
      <c r="BU18" s="91"/>
      <c r="BV18" s="91"/>
      <c r="BW18" s="91"/>
      <c r="BX18" s="91"/>
      <c r="BY18" s="91"/>
      <c r="BZ18" s="9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0"/>
      <c r="BM19" s="91"/>
      <c r="BN19" s="91"/>
      <c r="BO19" s="91"/>
      <c r="BP19" s="91"/>
      <c r="BQ19" s="91"/>
      <c r="BR19" s="91"/>
      <c r="BS19" s="91"/>
      <c r="BT19" s="91"/>
      <c r="BU19" s="91"/>
      <c r="BV19" s="91"/>
      <c r="BW19" s="91"/>
      <c r="BX19" s="91"/>
      <c r="BY19" s="91"/>
      <c r="BZ19" s="9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0"/>
      <c r="BM20" s="91"/>
      <c r="BN20" s="91"/>
      <c r="BO20" s="91"/>
      <c r="BP20" s="91"/>
      <c r="BQ20" s="91"/>
      <c r="BR20" s="91"/>
      <c r="BS20" s="91"/>
      <c r="BT20" s="91"/>
      <c r="BU20" s="91"/>
      <c r="BV20" s="91"/>
      <c r="BW20" s="91"/>
      <c r="BX20" s="91"/>
      <c r="BY20" s="91"/>
      <c r="BZ20" s="9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0"/>
      <c r="BM21" s="91"/>
      <c r="BN21" s="91"/>
      <c r="BO21" s="91"/>
      <c r="BP21" s="91"/>
      <c r="BQ21" s="91"/>
      <c r="BR21" s="91"/>
      <c r="BS21" s="91"/>
      <c r="BT21" s="91"/>
      <c r="BU21" s="91"/>
      <c r="BV21" s="91"/>
      <c r="BW21" s="91"/>
      <c r="BX21" s="91"/>
      <c r="BY21" s="91"/>
      <c r="BZ21" s="9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0"/>
      <c r="BM22" s="91"/>
      <c r="BN22" s="91"/>
      <c r="BO22" s="91"/>
      <c r="BP22" s="91"/>
      <c r="BQ22" s="91"/>
      <c r="BR22" s="91"/>
      <c r="BS22" s="91"/>
      <c r="BT22" s="91"/>
      <c r="BU22" s="91"/>
      <c r="BV22" s="91"/>
      <c r="BW22" s="91"/>
      <c r="BX22" s="91"/>
      <c r="BY22" s="91"/>
      <c r="BZ22" s="9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0"/>
      <c r="BM23" s="91"/>
      <c r="BN23" s="91"/>
      <c r="BO23" s="91"/>
      <c r="BP23" s="91"/>
      <c r="BQ23" s="91"/>
      <c r="BR23" s="91"/>
      <c r="BS23" s="91"/>
      <c r="BT23" s="91"/>
      <c r="BU23" s="91"/>
      <c r="BV23" s="91"/>
      <c r="BW23" s="91"/>
      <c r="BX23" s="91"/>
      <c r="BY23" s="91"/>
      <c r="BZ23" s="9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0"/>
      <c r="BM24" s="91"/>
      <c r="BN24" s="91"/>
      <c r="BO24" s="91"/>
      <c r="BP24" s="91"/>
      <c r="BQ24" s="91"/>
      <c r="BR24" s="91"/>
      <c r="BS24" s="91"/>
      <c r="BT24" s="91"/>
      <c r="BU24" s="91"/>
      <c r="BV24" s="91"/>
      <c r="BW24" s="91"/>
      <c r="BX24" s="91"/>
      <c r="BY24" s="91"/>
      <c r="BZ24" s="9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0"/>
      <c r="BM25" s="91"/>
      <c r="BN25" s="91"/>
      <c r="BO25" s="91"/>
      <c r="BP25" s="91"/>
      <c r="BQ25" s="91"/>
      <c r="BR25" s="91"/>
      <c r="BS25" s="91"/>
      <c r="BT25" s="91"/>
      <c r="BU25" s="91"/>
      <c r="BV25" s="91"/>
      <c r="BW25" s="91"/>
      <c r="BX25" s="91"/>
      <c r="BY25" s="91"/>
      <c r="BZ25" s="9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0"/>
      <c r="BM26" s="91"/>
      <c r="BN26" s="91"/>
      <c r="BO26" s="91"/>
      <c r="BP26" s="91"/>
      <c r="BQ26" s="91"/>
      <c r="BR26" s="91"/>
      <c r="BS26" s="91"/>
      <c r="BT26" s="91"/>
      <c r="BU26" s="91"/>
      <c r="BV26" s="91"/>
      <c r="BW26" s="91"/>
      <c r="BX26" s="91"/>
      <c r="BY26" s="91"/>
      <c r="BZ26" s="9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0"/>
      <c r="BM27" s="91"/>
      <c r="BN27" s="91"/>
      <c r="BO27" s="91"/>
      <c r="BP27" s="91"/>
      <c r="BQ27" s="91"/>
      <c r="BR27" s="91"/>
      <c r="BS27" s="91"/>
      <c r="BT27" s="91"/>
      <c r="BU27" s="91"/>
      <c r="BV27" s="91"/>
      <c r="BW27" s="91"/>
      <c r="BX27" s="91"/>
      <c r="BY27" s="91"/>
      <c r="BZ27" s="9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0"/>
      <c r="BM28" s="91"/>
      <c r="BN28" s="91"/>
      <c r="BO28" s="91"/>
      <c r="BP28" s="91"/>
      <c r="BQ28" s="91"/>
      <c r="BR28" s="91"/>
      <c r="BS28" s="91"/>
      <c r="BT28" s="91"/>
      <c r="BU28" s="91"/>
      <c r="BV28" s="91"/>
      <c r="BW28" s="91"/>
      <c r="BX28" s="91"/>
      <c r="BY28" s="91"/>
      <c r="BZ28" s="9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0"/>
      <c r="BM29" s="91"/>
      <c r="BN29" s="91"/>
      <c r="BO29" s="91"/>
      <c r="BP29" s="91"/>
      <c r="BQ29" s="91"/>
      <c r="BR29" s="91"/>
      <c r="BS29" s="91"/>
      <c r="BT29" s="91"/>
      <c r="BU29" s="91"/>
      <c r="BV29" s="91"/>
      <c r="BW29" s="91"/>
      <c r="BX29" s="91"/>
      <c r="BY29" s="91"/>
      <c r="BZ29" s="9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0"/>
      <c r="BM30" s="91"/>
      <c r="BN30" s="91"/>
      <c r="BO30" s="91"/>
      <c r="BP30" s="91"/>
      <c r="BQ30" s="91"/>
      <c r="BR30" s="91"/>
      <c r="BS30" s="91"/>
      <c r="BT30" s="91"/>
      <c r="BU30" s="91"/>
      <c r="BV30" s="91"/>
      <c r="BW30" s="91"/>
      <c r="BX30" s="91"/>
      <c r="BY30" s="91"/>
      <c r="BZ30" s="9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0"/>
      <c r="BM31" s="91"/>
      <c r="BN31" s="91"/>
      <c r="BO31" s="91"/>
      <c r="BP31" s="91"/>
      <c r="BQ31" s="91"/>
      <c r="BR31" s="91"/>
      <c r="BS31" s="91"/>
      <c r="BT31" s="91"/>
      <c r="BU31" s="91"/>
      <c r="BV31" s="91"/>
      <c r="BW31" s="91"/>
      <c r="BX31" s="91"/>
      <c r="BY31" s="91"/>
      <c r="BZ31" s="9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0"/>
      <c r="BM32" s="91"/>
      <c r="BN32" s="91"/>
      <c r="BO32" s="91"/>
      <c r="BP32" s="91"/>
      <c r="BQ32" s="91"/>
      <c r="BR32" s="91"/>
      <c r="BS32" s="91"/>
      <c r="BT32" s="91"/>
      <c r="BU32" s="91"/>
      <c r="BV32" s="91"/>
      <c r="BW32" s="91"/>
      <c r="BX32" s="91"/>
      <c r="BY32" s="91"/>
      <c r="BZ32" s="9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0"/>
      <c r="BM33" s="91"/>
      <c r="BN33" s="91"/>
      <c r="BO33" s="91"/>
      <c r="BP33" s="91"/>
      <c r="BQ33" s="91"/>
      <c r="BR33" s="91"/>
      <c r="BS33" s="91"/>
      <c r="BT33" s="91"/>
      <c r="BU33" s="91"/>
      <c r="BV33" s="91"/>
      <c r="BW33" s="91"/>
      <c r="BX33" s="91"/>
      <c r="BY33" s="91"/>
      <c r="BZ33" s="92"/>
    </row>
    <row r="34" spans="1:78" ht="13.5" customHeight="1" x14ac:dyDescent="0.15">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0"/>
      <c r="BM34" s="91"/>
      <c r="BN34" s="91"/>
      <c r="BO34" s="91"/>
      <c r="BP34" s="91"/>
      <c r="BQ34" s="91"/>
      <c r="BR34" s="91"/>
      <c r="BS34" s="91"/>
      <c r="BT34" s="91"/>
      <c r="BU34" s="91"/>
      <c r="BV34" s="91"/>
      <c r="BW34" s="91"/>
      <c r="BX34" s="91"/>
      <c r="BY34" s="91"/>
      <c r="BZ34" s="92"/>
    </row>
    <row r="35" spans="1:78" ht="13.5" customHeight="1" x14ac:dyDescent="0.15">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0"/>
      <c r="BM35" s="91"/>
      <c r="BN35" s="91"/>
      <c r="BO35" s="91"/>
      <c r="BP35" s="91"/>
      <c r="BQ35" s="91"/>
      <c r="BR35" s="91"/>
      <c r="BS35" s="91"/>
      <c r="BT35" s="91"/>
      <c r="BU35" s="91"/>
      <c r="BV35" s="91"/>
      <c r="BW35" s="91"/>
      <c r="BX35" s="91"/>
      <c r="BY35" s="91"/>
      <c r="BZ35" s="9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0"/>
      <c r="BM36" s="91"/>
      <c r="BN36" s="91"/>
      <c r="BO36" s="91"/>
      <c r="BP36" s="91"/>
      <c r="BQ36" s="91"/>
      <c r="BR36" s="91"/>
      <c r="BS36" s="91"/>
      <c r="BT36" s="91"/>
      <c r="BU36" s="91"/>
      <c r="BV36" s="91"/>
      <c r="BW36" s="91"/>
      <c r="BX36" s="91"/>
      <c r="BY36" s="91"/>
      <c r="BZ36" s="9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0"/>
      <c r="BM37" s="91"/>
      <c r="BN37" s="91"/>
      <c r="BO37" s="91"/>
      <c r="BP37" s="91"/>
      <c r="BQ37" s="91"/>
      <c r="BR37" s="91"/>
      <c r="BS37" s="91"/>
      <c r="BT37" s="91"/>
      <c r="BU37" s="91"/>
      <c r="BV37" s="91"/>
      <c r="BW37" s="91"/>
      <c r="BX37" s="91"/>
      <c r="BY37" s="91"/>
      <c r="BZ37" s="9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0"/>
      <c r="BM38" s="91"/>
      <c r="BN38" s="91"/>
      <c r="BO38" s="91"/>
      <c r="BP38" s="91"/>
      <c r="BQ38" s="91"/>
      <c r="BR38" s="91"/>
      <c r="BS38" s="91"/>
      <c r="BT38" s="91"/>
      <c r="BU38" s="91"/>
      <c r="BV38" s="91"/>
      <c r="BW38" s="91"/>
      <c r="BX38" s="91"/>
      <c r="BY38" s="91"/>
      <c r="BZ38" s="9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0"/>
      <c r="BM39" s="91"/>
      <c r="BN39" s="91"/>
      <c r="BO39" s="91"/>
      <c r="BP39" s="91"/>
      <c r="BQ39" s="91"/>
      <c r="BR39" s="91"/>
      <c r="BS39" s="91"/>
      <c r="BT39" s="91"/>
      <c r="BU39" s="91"/>
      <c r="BV39" s="91"/>
      <c r="BW39" s="91"/>
      <c r="BX39" s="91"/>
      <c r="BY39" s="91"/>
      <c r="BZ39" s="9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0"/>
      <c r="BM40" s="91"/>
      <c r="BN40" s="91"/>
      <c r="BO40" s="91"/>
      <c r="BP40" s="91"/>
      <c r="BQ40" s="91"/>
      <c r="BR40" s="91"/>
      <c r="BS40" s="91"/>
      <c r="BT40" s="91"/>
      <c r="BU40" s="91"/>
      <c r="BV40" s="91"/>
      <c r="BW40" s="91"/>
      <c r="BX40" s="91"/>
      <c r="BY40" s="91"/>
      <c r="BZ40" s="9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0"/>
      <c r="BM41" s="91"/>
      <c r="BN41" s="91"/>
      <c r="BO41" s="91"/>
      <c r="BP41" s="91"/>
      <c r="BQ41" s="91"/>
      <c r="BR41" s="91"/>
      <c r="BS41" s="91"/>
      <c r="BT41" s="91"/>
      <c r="BU41" s="91"/>
      <c r="BV41" s="91"/>
      <c r="BW41" s="91"/>
      <c r="BX41" s="91"/>
      <c r="BY41" s="91"/>
      <c r="BZ41" s="9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0"/>
      <c r="BM42" s="91"/>
      <c r="BN42" s="91"/>
      <c r="BO42" s="91"/>
      <c r="BP42" s="91"/>
      <c r="BQ42" s="91"/>
      <c r="BR42" s="91"/>
      <c r="BS42" s="91"/>
      <c r="BT42" s="91"/>
      <c r="BU42" s="91"/>
      <c r="BV42" s="91"/>
      <c r="BW42" s="91"/>
      <c r="BX42" s="91"/>
      <c r="BY42" s="91"/>
      <c r="BZ42" s="9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0"/>
      <c r="BM43" s="91"/>
      <c r="BN43" s="91"/>
      <c r="BO43" s="91"/>
      <c r="BP43" s="91"/>
      <c r="BQ43" s="91"/>
      <c r="BR43" s="91"/>
      <c r="BS43" s="91"/>
      <c r="BT43" s="91"/>
      <c r="BU43" s="91"/>
      <c r="BV43" s="91"/>
      <c r="BW43" s="91"/>
      <c r="BX43" s="91"/>
      <c r="BY43" s="91"/>
      <c r="BZ43" s="9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0"/>
      <c r="BM44" s="91"/>
      <c r="BN44" s="91"/>
      <c r="BO44" s="91"/>
      <c r="BP44" s="91"/>
      <c r="BQ44" s="91"/>
      <c r="BR44" s="91"/>
      <c r="BS44" s="91"/>
      <c r="BT44" s="91"/>
      <c r="BU44" s="91"/>
      <c r="BV44" s="91"/>
      <c r="BW44" s="91"/>
      <c r="BX44" s="91"/>
      <c r="BY44" s="91"/>
      <c r="BZ44" s="9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0" t="s">
        <v>118</v>
      </c>
      <c r="BM47" s="91"/>
      <c r="BN47" s="91"/>
      <c r="BO47" s="91"/>
      <c r="BP47" s="91"/>
      <c r="BQ47" s="91"/>
      <c r="BR47" s="91"/>
      <c r="BS47" s="91"/>
      <c r="BT47" s="91"/>
      <c r="BU47" s="91"/>
      <c r="BV47" s="91"/>
      <c r="BW47" s="91"/>
      <c r="BX47" s="91"/>
      <c r="BY47" s="91"/>
      <c r="BZ47" s="9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0"/>
      <c r="BM48" s="91"/>
      <c r="BN48" s="91"/>
      <c r="BO48" s="91"/>
      <c r="BP48" s="91"/>
      <c r="BQ48" s="91"/>
      <c r="BR48" s="91"/>
      <c r="BS48" s="91"/>
      <c r="BT48" s="91"/>
      <c r="BU48" s="91"/>
      <c r="BV48" s="91"/>
      <c r="BW48" s="91"/>
      <c r="BX48" s="91"/>
      <c r="BY48" s="91"/>
      <c r="BZ48" s="9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0"/>
      <c r="BM49" s="91"/>
      <c r="BN49" s="91"/>
      <c r="BO49" s="91"/>
      <c r="BP49" s="91"/>
      <c r="BQ49" s="91"/>
      <c r="BR49" s="91"/>
      <c r="BS49" s="91"/>
      <c r="BT49" s="91"/>
      <c r="BU49" s="91"/>
      <c r="BV49" s="91"/>
      <c r="BW49" s="91"/>
      <c r="BX49" s="91"/>
      <c r="BY49" s="91"/>
      <c r="BZ49" s="9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0"/>
      <c r="BM50" s="91"/>
      <c r="BN50" s="91"/>
      <c r="BO50" s="91"/>
      <c r="BP50" s="91"/>
      <c r="BQ50" s="91"/>
      <c r="BR50" s="91"/>
      <c r="BS50" s="91"/>
      <c r="BT50" s="91"/>
      <c r="BU50" s="91"/>
      <c r="BV50" s="91"/>
      <c r="BW50" s="91"/>
      <c r="BX50" s="91"/>
      <c r="BY50" s="91"/>
      <c r="BZ50" s="9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0"/>
      <c r="BM51" s="91"/>
      <c r="BN51" s="91"/>
      <c r="BO51" s="91"/>
      <c r="BP51" s="91"/>
      <c r="BQ51" s="91"/>
      <c r="BR51" s="91"/>
      <c r="BS51" s="91"/>
      <c r="BT51" s="91"/>
      <c r="BU51" s="91"/>
      <c r="BV51" s="91"/>
      <c r="BW51" s="91"/>
      <c r="BX51" s="91"/>
      <c r="BY51" s="91"/>
      <c r="BZ51" s="9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0"/>
      <c r="BM52" s="91"/>
      <c r="BN52" s="91"/>
      <c r="BO52" s="91"/>
      <c r="BP52" s="91"/>
      <c r="BQ52" s="91"/>
      <c r="BR52" s="91"/>
      <c r="BS52" s="91"/>
      <c r="BT52" s="91"/>
      <c r="BU52" s="91"/>
      <c r="BV52" s="91"/>
      <c r="BW52" s="91"/>
      <c r="BX52" s="91"/>
      <c r="BY52" s="91"/>
      <c r="BZ52" s="9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0"/>
      <c r="BM53" s="91"/>
      <c r="BN53" s="91"/>
      <c r="BO53" s="91"/>
      <c r="BP53" s="91"/>
      <c r="BQ53" s="91"/>
      <c r="BR53" s="91"/>
      <c r="BS53" s="91"/>
      <c r="BT53" s="91"/>
      <c r="BU53" s="91"/>
      <c r="BV53" s="91"/>
      <c r="BW53" s="91"/>
      <c r="BX53" s="91"/>
      <c r="BY53" s="91"/>
      <c r="BZ53" s="9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0"/>
      <c r="BM54" s="91"/>
      <c r="BN54" s="91"/>
      <c r="BO54" s="91"/>
      <c r="BP54" s="91"/>
      <c r="BQ54" s="91"/>
      <c r="BR54" s="91"/>
      <c r="BS54" s="91"/>
      <c r="BT54" s="91"/>
      <c r="BU54" s="91"/>
      <c r="BV54" s="91"/>
      <c r="BW54" s="91"/>
      <c r="BX54" s="91"/>
      <c r="BY54" s="91"/>
      <c r="BZ54" s="9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0"/>
      <c r="BM55" s="91"/>
      <c r="BN55" s="91"/>
      <c r="BO55" s="91"/>
      <c r="BP55" s="91"/>
      <c r="BQ55" s="91"/>
      <c r="BR55" s="91"/>
      <c r="BS55" s="91"/>
      <c r="BT55" s="91"/>
      <c r="BU55" s="91"/>
      <c r="BV55" s="91"/>
      <c r="BW55" s="91"/>
      <c r="BX55" s="91"/>
      <c r="BY55" s="91"/>
      <c r="BZ55" s="92"/>
    </row>
    <row r="56" spans="1:78" ht="13.5" customHeight="1" x14ac:dyDescent="0.15">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90"/>
      <c r="BM56" s="91"/>
      <c r="BN56" s="91"/>
      <c r="BO56" s="91"/>
      <c r="BP56" s="91"/>
      <c r="BQ56" s="91"/>
      <c r="BR56" s="91"/>
      <c r="BS56" s="91"/>
      <c r="BT56" s="91"/>
      <c r="BU56" s="91"/>
      <c r="BV56" s="91"/>
      <c r="BW56" s="91"/>
      <c r="BX56" s="91"/>
      <c r="BY56" s="91"/>
      <c r="BZ56" s="92"/>
    </row>
    <row r="57" spans="1:78" ht="13.5" customHeight="1" x14ac:dyDescent="0.15">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90"/>
      <c r="BM57" s="91"/>
      <c r="BN57" s="91"/>
      <c r="BO57" s="91"/>
      <c r="BP57" s="91"/>
      <c r="BQ57" s="91"/>
      <c r="BR57" s="91"/>
      <c r="BS57" s="91"/>
      <c r="BT57" s="91"/>
      <c r="BU57" s="91"/>
      <c r="BV57" s="91"/>
      <c r="BW57" s="91"/>
      <c r="BX57" s="91"/>
      <c r="BY57" s="91"/>
      <c r="BZ57" s="9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0"/>
      <c r="BM62" s="91"/>
      <c r="BN62" s="91"/>
      <c r="BO62" s="91"/>
      <c r="BP62" s="91"/>
      <c r="BQ62" s="91"/>
      <c r="BR62" s="91"/>
      <c r="BS62" s="91"/>
      <c r="BT62" s="91"/>
      <c r="BU62" s="91"/>
      <c r="BV62" s="91"/>
      <c r="BW62" s="91"/>
      <c r="BX62" s="91"/>
      <c r="BY62" s="91"/>
      <c r="BZ62" s="9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0"/>
      <c r="BM63" s="91"/>
      <c r="BN63" s="91"/>
      <c r="BO63" s="91"/>
      <c r="BP63" s="91"/>
      <c r="BQ63" s="91"/>
      <c r="BR63" s="91"/>
      <c r="BS63" s="91"/>
      <c r="BT63" s="91"/>
      <c r="BU63" s="91"/>
      <c r="BV63" s="91"/>
      <c r="BW63" s="91"/>
      <c r="BX63" s="91"/>
      <c r="BY63" s="91"/>
      <c r="BZ63" s="9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119</v>
      </c>
      <c r="BM66" s="91"/>
      <c r="BN66" s="91"/>
      <c r="BO66" s="91"/>
      <c r="BP66" s="91"/>
      <c r="BQ66" s="91"/>
      <c r="BR66" s="91"/>
      <c r="BS66" s="91"/>
      <c r="BT66" s="91"/>
      <c r="BU66" s="91"/>
      <c r="BV66" s="91"/>
      <c r="BW66" s="91"/>
      <c r="BX66" s="91"/>
      <c r="BY66" s="91"/>
      <c r="BZ66" s="9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x14ac:dyDescent="0.15">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90"/>
      <c r="BM79" s="91"/>
      <c r="BN79" s="91"/>
      <c r="BO79" s="91"/>
      <c r="BP79" s="91"/>
      <c r="BQ79" s="91"/>
      <c r="BR79" s="91"/>
      <c r="BS79" s="91"/>
      <c r="BT79" s="91"/>
      <c r="BU79" s="91"/>
      <c r="BV79" s="91"/>
      <c r="BW79" s="91"/>
      <c r="BX79" s="91"/>
      <c r="BY79" s="91"/>
      <c r="BZ79" s="92"/>
    </row>
    <row r="80" spans="1:78" ht="13.5" customHeight="1" x14ac:dyDescent="0.15">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90"/>
      <c r="BM80" s="91"/>
      <c r="BN80" s="91"/>
      <c r="BO80" s="91"/>
      <c r="BP80" s="91"/>
      <c r="BQ80" s="91"/>
      <c r="BR80" s="91"/>
      <c r="BS80" s="91"/>
      <c r="BT80" s="91"/>
      <c r="BU80" s="91"/>
      <c r="BV80" s="91"/>
      <c r="BW80" s="91"/>
      <c r="BX80" s="91"/>
      <c r="BY80" s="91"/>
      <c r="BZ80" s="9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222062</v>
      </c>
      <c r="D6" s="34">
        <f t="shared" si="3"/>
        <v>46</v>
      </c>
      <c r="E6" s="34">
        <f t="shared" si="3"/>
        <v>1</v>
      </c>
      <c r="F6" s="34">
        <f t="shared" si="3"/>
        <v>0</v>
      </c>
      <c r="G6" s="34">
        <f t="shared" si="3"/>
        <v>1</v>
      </c>
      <c r="H6" s="34" t="str">
        <f t="shared" si="3"/>
        <v>静岡県　三島市</v>
      </c>
      <c r="I6" s="34" t="str">
        <f t="shared" si="3"/>
        <v>法適用</v>
      </c>
      <c r="J6" s="34" t="str">
        <f t="shared" si="3"/>
        <v>水道事業</v>
      </c>
      <c r="K6" s="34" t="str">
        <f t="shared" si="3"/>
        <v>末端給水事業</v>
      </c>
      <c r="L6" s="34" t="str">
        <f t="shared" si="3"/>
        <v>A3</v>
      </c>
      <c r="M6" s="34">
        <f t="shared" si="3"/>
        <v>0</v>
      </c>
      <c r="N6" s="35" t="str">
        <f t="shared" si="3"/>
        <v>-</v>
      </c>
      <c r="O6" s="35">
        <f t="shared" si="3"/>
        <v>70.400000000000006</v>
      </c>
      <c r="P6" s="35">
        <f t="shared" si="3"/>
        <v>99.96</v>
      </c>
      <c r="Q6" s="35">
        <f t="shared" si="3"/>
        <v>1600</v>
      </c>
      <c r="R6" s="35">
        <f t="shared" si="3"/>
        <v>111410</v>
      </c>
      <c r="S6" s="35">
        <f t="shared" si="3"/>
        <v>62.02</v>
      </c>
      <c r="T6" s="35">
        <f t="shared" si="3"/>
        <v>1796.36</v>
      </c>
      <c r="U6" s="35">
        <f t="shared" si="3"/>
        <v>111190</v>
      </c>
      <c r="V6" s="35">
        <f t="shared" si="3"/>
        <v>29.29</v>
      </c>
      <c r="W6" s="35">
        <f t="shared" si="3"/>
        <v>3796.18</v>
      </c>
      <c r="X6" s="36">
        <f>IF(X7="",NA(),X7)</f>
        <v>102.17</v>
      </c>
      <c r="Y6" s="36">
        <f t="shared" ref="Y6:AG6" si="4">IF(Y7="",NA(),Y7)</f>
        <v>101.64</v>
      </c>
      <c r="Z6" s="36">
        <f t="shared" si="4"/>
        <v>99.64</v>
      </c>
      <c r="AA6" s="36">
        <f t="shared" si="4"/>
        <v>99.17</v>
      </c>
      <c r="AB6" s="36">
        <f t="shared" si="4"/>
        <v>108.68</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565.24</v>
      </c>
      <c r="AU6" s="36">
        <f t="shared" ref="AU6:BC6" si="6">IF(AU7="",NA(),AU7)</f>
        <v>895.4</v>
      </c>
      <c r="AV6" s="36">
        <f t="shared" si="6"/>
        <v>347.58</v>
      </c>
      <c r="AW6" s="36">
        <f t="shared" si="6"/>
        <v>339.78</v>
      </c>
      <c r="AX6" s="36">
        <f t="shared" si="6"/>
        <v>318.27</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262.22000000000003</v>
      </c>
      <c r="BF6" s="36">
        <f t="shared" ref="BF6:BN6" si="7">IF(BF7="",NA(),BF7)</f>
        <v>276.41000000000003</v>
      </c>
      <c r="BG6" s="36">
        <f t="shared" si="7"/>
        <v>285.08999999999997</v>
      </c>
      <c r="BH6" s="36">
        <f t="shared" si="7"/>
        <v>291.35000000000002</v>
      </c>
      <c r="BI6" s="36">
        <f t="shared" si="7"/>
        <v>289.47000000000003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96.13</v>
      </c>
      <c r="BQ6" s="36">
        <f t="shared" ref="BQ6:BY6" si="8">IF(BQ7="",NA(),BQ7)</f>
        <v>94.74</v>
      </c>
      <c r="BR6" s="36">
        <f t="shared" si="8"/>
        <v>93.82</v>
      </c>
      <c r="BS6" s="36">
        <f t="shared" si="8"/>
        <v>92.42</v>
      </c>
      <c r="BT6" s="36">
        <f t="shared" si="8"/>
        <v>93.92</v>
      </c>
      <c r="BU6" s="36">
        <f t="shared" si="8"/>
        <v>100.16</v>
      </c>
      <c r="BV6" s="36">
        <f t="shared" si="8"/>
        <v>100.07</v>
      </c>
      <c r="BW6" s="36">
        <f t="shared" si="8"/>
        <v>106.22</v>
      </c>
      <c r="BX6" s="36">
        <f t="shared" si="8"/>
        <v>106.69</v>
      </c>
      <c r="BY6" s="36">
        <f t="shared" si="8"/>
        <v>106.52</v>
      </c>
      <c r="BZ6" s="35" t="str">
        <f>IF(BZ7="","",IF(BZ7="-","【-】","【"&amp;SUBSTITUTE(TEXT(BZ7,"#,##0.00"),"-","△")&amp;"】"))</f>
        <v>【105.59】</v>
      </c>
      <c r="CA6" s="36">
        <f>IF(CA7="",NA(),CA7)</f>
        <v>90.62</v>
      </c>
      <c r="CB6" s="36">
        <f t="shared" ref="CB6:CJ6" si="9">IF(CB7="",NA(),CB7)</f>
        <v>91.88</v>
      </c>
      <c r="CC6" s="36">
        <f t="shared" si="9"/>
        <v>92.7</v>
      </c>
      <c r="CD6" s="36">
        <f t="shared" si="9"/>
        <v>94.02</v>
      </c>
      <c r="CE6" s="36">
        <f t="shared" si="9"/>
        <v>92.48</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57.76</v>
      </c>
      <c r="CM6" s="36">
        <f t="shared" ref="CM6:CU6" si="10">IF(CM7="",NA(),CM7)</f>
        <v>56.4</v>
      </c>
      <c r="CN6" s="36">
        <f t="shared" si="10"/>
        <v>54.94</v>
      </c>
      <c r="CO6" s="36">
        <f t="shared" si="10"/>
        <v>53.71</v>
      </c>
      <c r="CP6" s="36">
        <f t="shared" si="10"/>
        <v>53.44</v>
      </c>
      <c r="CQ6" s="36">
        <f t="shared" si="10"/>
        <v>62.5</v>
      </c>
      <c r="CR6" s="36">
        <f t="shared" si="10"/>
        <v>62.45</v>
      </c>
      <c r="CS6" s="36">
        <f t="shared" si="10"/>
        <v>62.12</v>
      </c>
      <c r="CT6" s="36">
        <f t="shared" si="10"/>
        <v>62.26</v>
      </c>
      <c r="CU6" s="36">
        <f t="shared" si="10"/>
        <v>62.1</v>
      </c>
      <c r="CV6" s="35" t="str">
        <f>IF(CV7="","",IF(CV7="-","【-】","【"&amp;SUBSTITUTE(TEXT(CV7,"#,##0.00"),"-","△")&amp;"】"))</f>
        <v>【59.94】</v>
      </c>
      <c r="CW6" s="36">
        <f>IF(CW7="",NA(),CW7)</f>
        <v>81.64</v>
      </c>
      <c r="CX6" s="36">
        <f t="shared" ref="CX6:DF6" si="11">IF(CX7="",NA(),CX7)</f>
        <v>82.53</v>
      </c>
      <c r="CY6" s="36">
        <f t="shared" si="11"/>
        <v>82.76</v>
      </c>
      <c r="CZ6" s="36">
        <f t="shared" si="11"/>
        <v>83.14</v>
      </c>
      <c r="DA6" s="36">
        <f t="shared" si="11"/>
        <v>83.86</v>
      </c>
      <c r="DB6" s="36">
        <f t="shared" si="11"/>
        <v>89.62</v>
      </c>
      <c r="DC6" s="36">
        <f t="shared" si="11"/>
        <v>89.76</v>
      </c>
      <c r="DD6" s="36">
        <f t="shared" si="11"/>
        <v>89.45</v>
      </c>
      <c r="DE6" s="36">
        <f t="shared" si="11"/>
        <v>89.5</v>
      </c>
      <c r="DF6" s="36">
        <f t="shared" si="11"/>
        <v>89.52</v>
      </c>
      <c r="DG6" s="35" t="str">
        <f>IF(DG7="","",IF(DG7="-","【-】","【"&amp;SUBSTITUTE(TEXT(DG7,"#,##0.00"),"-","△")&amp;"】"))</f>
        <v>【90.22】</v>
      </c>
      <c r="DH6" s="36">
        <f>IF(DH7="",NA(),DH7)</f>
        <v>45.23</v>
      </c>
      <c r="DI6" s="36">
        <f t="shared" ref="DI6:DQ6" si="12">IF(DI7="",NA(),DI7)</f>
        <v>46.38</v>
      </c>
      <c r="DJ6" s="36">
        <f t="shared" si="12"/>
        <v>45.34</v>
      </c>
      <c r="DK6" s="36">
        <f t="shared" si="12"/>
        <v>45.7</v>
      </c>
      <c r="DL6" s="36">
        <f t="shared" si="12"/>
        <v>46.81</v>
      </c>
      <c r="DM6" s="36">
        <f t="shared" si="12"/>
        <v>40.21</v>
      </c>
      <c r="DN6" s="36">
        <f t="shared" si="12"/>
        <v>41.12</v>
      </c>
      <c r="DO6" s="36">
        <f t="shared" si="12"/>
        <v>44.91</v>
      </c>
      <c r="DP6" s="36">
        <f t="shared" si="12"/>
        <v>45.89</v>
      </c>
      <c r="DQ6" s="36">
        <f t="shared" si="12"/>
        <v>46.58</v>
      </c>
      <c r="DR6" s="35" t="str">
        <f>IF(DR7="","",IF(DR7="-","【-】","【"&amp;SUBSTITUTE(TEXT(DR7,"#,##0.00"),"-","△")&amp;"】"))</f>
        <v>【47.91】</v>
      </c>
      <c r="DS6" s="36">
        <f>IF(DS7="",NA(),DS7)</f>
        <v>30.96</v>
      </c>
      <c r="DT6" s="36">
        <f t="shared" ref="DT6:EB6" si="13">IF(DT7="",NA(),DT7)</f>
        <v>32.29</v>
      </c>
      <c r="DU6" s="36">
        <f t="shared" si="13"/>
        <v>31.84</v>
      </c>
      <c r="DV6" s="36">
        <f t="shared" si="13"/>
        <v>32.65</v>
      </c>
      <c r="DW6" s="36">
        <f t="shared" si="13"/>
        <v>32.78</v>
      </c>
      <c r="DX6" s="36">
        <f t="shared" si="13"/>
        <v>10.19</v>
      </c>
      <c r="DY6" s="36">
        <f t="shared" si="13"/>
        <v>10.9</v>
      </c>
      <c r="DZ6" s="36">
        <f t="shared" si="13"/>
        <v>12.03</v>
      </c>
      <c r="EA6" s="36">
        <f t="shared" si="13"/>
        <v>13.14</v>
      </c>
      <c r="EB6" s="36">
        <f t="shared" si="13"/>
        <v>14.45</v>
      </c>
      <c r="EC6" s="35" t="str">
        <f>IF(EC7="","",IF(EC7="-","【-】","【"&amp;SUBSTITUTE(TEXT(EC7,"#,##0.00"),"-","△")&amp;"】"))</f>
        <v>【15.00】</v>
      </c>
      <c r="ED6" s="36">
        <f>IF(ED7="",NA(),ED7)</f>
        <v>0.89</v>
      </c>
      <c r="EE6" s="36">
        <f t="shared" ref="EE6:EM6" si="14">IF(EE7="",NA(),EE7)</f>
        <v>0.82</v>
      </c>
      <c r="EF6" s="36">
        <f t="shared" si="14"/>
        <v>1</v>
      </c>
      <c r="EG6" s="36">
        <f t="shared" si="14"/>
        <v>1.32</v>
      </c>
      <c r="EH6" s="36">
        <f t="shared" si="14"/>
        <v>2.1800000000000002</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222062</v>
      </c>
      <c r="D7" s="38">
        <v>46</v>
      </c>
      <c r="E7" s="38">
        <v>1</v>
      </c>
      <c r="F7" s="38">
        <v>0</v>
      </c>
      <c r="G7" s="38">
        <v>1</v>
      </c>
      <c r="H7" s="38" t="s">
        <v>105</v>
      </c>
      <c r="I7" s="38" t="s">
        <v>106</v>
      </c>
      <c r="J7" s="38" t="s">
        <v>107</v>
      </c>
      <c r="K7" s="38" t="s">
        <v>108</v>
      </c>
      <c r="L7" s="38" t="s">
        <v>109</v>
      </c>
      <c r="M7" s="38"/>
      <c r="N7" s="39" t="s">
        <v>110</v>
      </c>
      <c r="O7" s="39">
        <v>70.400000000000006</v>
      </c>
      <c r="P7" s="39">
        <v>99.96</v>
      </c>
      <c r="Q7" s="39">
        <v>1600</v>
      </c>
      <c r="R7" s="39">
        <v>111410</v>
      </c>
      <c r="S7" s="39">
        <v>62.02</v>
      </c>
      <c r="T7" s="39">
        <v>1796.36</v>
      </c>
      <c r="U7" s="39">
        <v>111190</v>
      </c>
      <c r="V7" s="39">
        <v>29.29</v>
      </c>
      <c r="W7" s="39">
        <v>3796.18</v>
      </c>
      <c r="X7" s="39">
        <v>102.17</v>
      </c>
      <c r="Y7" s="39">
        <v>101.64</v>
      </c>
      <c r="Z7" s="39">
        <v>99.64</v>
      </c>
      <c r="AA7" s="39">
        <v>99.17</v>
      </c>
      <c r="AB7" s="39">
        <v>108.68</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565.24</v>
      </c>
      <c r="AU7" s="39">
        <v>895.4</v>
      </c>
      <c r="AV7" s="39">
        <v>347.58</v>
      </c>
      <c r="AW7" s="39">
        <v>339.78</v>
      </c>
      <c r="AX7" s="39">
        <v>318.27</v>
      </c>
      <c r="AY7" s="39">
        <v>633.30999999999995</v>
      </c>
      <c r="AZ7" s="39">
        <v>648.09</v>
      </c>
      <c r="BA7" s="39">
        <v>344.19</v>
      </c>
      <c r="BB7" s="39">
        <v>352.05</v>
      </c>
      <c r="BC7" s="39">
        <v>349.04</v>
      </c>
      <c r="BD7" s="39">
        <v>262.87</v>
      </c>
      <c r="BE7" s="39">
        <v>262.22000000000003</v>
      </c>
      <c r="BF7" s="39">
        <v>276.41000000000003</v>
      </c>
      <c r="BG7" s="39">
        <v>285.08999999999997</v>
      </c>
      <c r="BH7" s="39">
        <v>291.35000000000002</v>
      </c>
      <c r="BI7" s="39">
        <v>289.47000000000003</v>
      </c>
      <c r="BJ7" s="39">
        <v>257.41000000000003</v>
      </c>
      <c r="BK7" s="39">
        <v>253.86</v>
      </c>
      <c r="BL7" s="39">
        <v>252.09</v>
      </c>
      <c r="BM7" s="39">
        <v>250.76</v>
      </c>
      <c r="BN7" s="39">
        <v>254.54</v>
      </c>
      <c r="BO7" s="39">
        <v>270.87</v>
      </c>
      <c r="BP7" s="39">
        <v>96.13</v>
      </c>
      <c r="BQ7" s="39">
        <v>94.74</v>
      </c>
      <c r="BR7" s="39">
        <v>93.82</v>
      </c>
      <c r="BS7" s="39">
        <v>92.42</v>
      </c>
      <c r="BT7" s="39">
        <v>93.92</v>
      </c>
      <c r="BU7" s="39">
        <v>100.16</v>
      </c>
      <c r="BV7" s="39">
        <v>100.07</v>
      </c>
      <c r="BW7" s="39">
        <v>106.22</v>
      </c>
      <c r="BX7" s="39">
        <v>106.69</v>
      </c>
      <c r="BY7" s="39">
        <v>106.52</v>
      </c>
      <c r="BZ7" s="39">
        <v>105.59</v>
      </c>
      <c r="CA7" s="39">
        <v>90.62</v>
      </c>
      <c r="CB7" s="39">
        <v>91.88</v>
      </c>
      <c r="CC7" s="39">
        <v>92.7</v>
      </c>
      <c r="CD7" s="39">
        <v>94.02</v>
      </c>
      <c r="CE7" s="39">
        <v>92.48</v>
      </c>
      <c r="CF7" s="39">
        <v>166.17</v>
      </c>
      <c r="CG7" s="39">
        <v>164.93</v>
      </c>
      <c r="CH7" s="39">
        <v>155.22999999999999</v>
      </c>
      <c r="CI7" s="39">
        <v>154.91999999999999</v>
      </c>
      <c r="CJ7" s="39">
        <v>155.80000000000001</v>
      </c>
      <c r="CK7" s="39">
        <v>163.27000000000001</v>
      </c>
      <c r="CL7" s="39">
        <v>57.76</v>
      </c>
      <c r="CM7" s="39">
        <v>56.4</v>
      </c>
      <c r="CN7" s="39">
        <v>54.94</v>
      </c>
      <c r="CO7" s="39">
        <v>53.71</v>
      </c>
      <c r="CP7" s="39">
        <v>53.44</v>
      </c>
      <c r="CQ7" s="39">
        <v>62.5</v>
      </c>
      <c r="CR7" s="39">
        <v>62.45</v>
      </c>
      <c r="CS7" s="39">
        <v>62.12</v>
      </c>
      <c r="CT7" s="39">
        <v>62.26</v>
      </c>
      <c r="CU7" s="39">
        <v>62.1</v>
      </c>
      <c r="CV7" s="39">
        <v>59.94</v>
      </c>
      <c r="CW7" s="39">
        <v>81.64</v>
      </c>
      <c r="CX7" s="39">
        <v>82.53</v>
      </c>
      <c r="CY7" s="39">
        <v>82.76</v>
      </c>
      <c r="CZ7" s="39">
        <v>83.14</v>
      </c>
      <c r="DA7" s="39">
        <v>83.86</v>
      </c>
      <c r="DB7" s="39">
        <v>89.62</v>
      </c>
      <c r="DC7" s="39">
        <v>89.76</v>
      </c>
      <c r="DD7" s="39">
        <v>89.45</v>
      </c>
      <c r="DE7" s="39">
        <v>89.5</v>
      </c>
      <c r="DF7" s="39">
        <v>89.52</v>
      </c>
      <c r="DG7" s="39">
        <v>90.22</v>
      </c>
      <c r="DH7" s="39">
        <v>45.23</v>
      </c>
      <c r="DI7" s="39">
        <v>46.38</v>
      </c>
      <c r="DJ7" s="39">
        <v>45.34</v>
      </c>
      <c r="DK7" s="39">
        <v>45.7</v>
      </c>
      <c r="DL7" s="39">
        <v>46.81</v>
      </c>
      <c r="DM7" s="39">
        <v>40.21</v>
      </c>
      <c r="DN7" s="39">
        <v>41.12</v>
      </c>
      <c r="DO7" s="39">
        <v>44.91</v>
      </c>
      <c r="DP7" s="39">
        <v>45.89</v>
      </c>
      <c r="DQ7" s="39">
        <v>46.58</v>
      </c>
      <c r="DR7" s="39">
        <v>47.91</v>
      </c>
      <c r="DS7" s="39">
        <v>30.96</v>
      </c>
      <c r="DT7" s="39">
        <v>32.29</v>
      </c>
      <c r="DU7" s="39">
        <v>31.84</v>
      </c>
      <c r="DV7" s="39">
        <v>32.65</v>
      </c>
      <c r="DW7" s="39">
        <v>32.78</v>
      </c>
      <c r="DX7" s="39">
        <v>10.19</v>
      </c>
      <c r="DY7" s="39">
        <v>10.9</v>
      </c>
      <c r="DZ7" s="39">
        <v>12.03</v>
      </c>
      <c r="EA7" s="39">
        <v>13.14</v>
      </c>
      <c r="EB7" s="39">
        <v>14.45</v>
      </c>
      <c r="EC7" s="39">
        <v>15</v>
      </c>
      <c r="ED7" s="39">
        <v>0.89</v>
      </c>
      <c r="EE7" s="39">
        <v>0.82</v>
      </c>
      <c r="EF7" s="39">
        <v>1</v>
      </c>
      <c r="EG7" s="39">
        <v>1.32</v>
      </c>
      <c r="EH7" s="39">
        <v>2.1800000000000002</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2018-02-27T03:38:01Z</cp:lastPrinted>
  <dcterms:created xsi:type="dcterms:W3CDTF">2017-12-25T01:29:28Z</dcterms:created>
  <dcterms:modified xsi:type="dcterms:W3CDTF">2018-02-27T06:16:04Z</dcterms:modified>
  <cp:category/>
</cp:coreProperties>
</file>