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LH32" i="4" s="1"/>
  <c r="DR7" i="5"/>
  <c r="DQ7" i="5"/>
  <c r="JV32" i="4" s="1"/>
  <c r="DP7" i="5"/>
  <c r="JC32" i="4" s="1"/>
  <c r="DO7" i="5"/>
  <c r="MA31" i="4" s="1"/>
  <c r="DN7" i="5"/>
  <c r="DM7" i="5"/>
  <c r="DL7" i="5"/>
  <c r="DK7" i="5"/>
  <c r="JC31" i="4" s="1"/>
  <c r="DI7" i="5"/>
  <c r="MI78" i="4" s="1"/>
  <c r="DH7" i="5"/>
  <c r="LT78" i="4" s="1"/>
  <c r="DG7" i="5"/>
  <c r="LE78" i="4" s="1"/>
  <c r="DF7" i="5"/>
  <c r="KP78" i="4" s="1"/>
  <c r="DE7" i="5"/>
  <c r="DD7" i="5"/>
  <c r="MI77" i="4" s="1"/>
  <c r="DC7" i="5"/>
  <c r="DB7" i="5"/>
  <c r="LE77" i="4" s="1"/>
  <c r="DA7" i="5"/>
  <c r="CZ7" i="5"/>
  <c r="KA77" i="4" s="1"/>
  <c r="CN7" i="5"/>
  <c r="CV76" i="4" s="1"/>
  <c r="CM7" i="5"/>
  <c r="CV67" i="4" s="1"/>
  <c r="BZ7" i="5"/>
  <c r="BY7" i="5"/>
  <c r="LH53" i="4" s="1"/>
  <c r="BX7" i="5"/>
  <c r="KO53" i="4" s="1"/>
  <c r="BW7" i="5"/>
  <c r="JV53" i="4" s="1"/>
  <c r="BV7" i="5"/>
  <c r="JC53" i="4" s="1"/>
  <c r="BU7" i="5"/>
  <c r="MA52" i="4" s="1"/>
  <c r="BT7" i="5"/>
  <c r="BS7" i="5"/>
  <c r="KO52" i="4" s="1"/>
  <c r="BR7" i="5"/>
  <c r="BQ7" i="5"/>
  <c r="BO7" i="5"/>
  <c r="HJ53" i="4" s="1"/>
  <c r="BN7" i="5"/>
  <c r="GQ53" i="4" s="1"/>
  <c r="BM7" i="5"/>
  <c r="BL7" i="5"/>
  <c r="BK7" i="5"/>
  <c r="EL53" i="4" s="1"/>
  <c r="BJ7" i="5"/>
  <c r="BI7" i="5"/>
  <c r="GQ52" i="4" s="1"/>
  <c r="BH7" i="5"/>
  <c r="FX52" i="4" s="1"/>
  <c r="BG7" i="5"/>
  <c r="BF7" i="5"/>
  <c r="BD7" i="5"/>
  <c r="CS53" i="4" s="1"/>
  <c r="BC7" i="5"/>
  <c r="BZ53" i="4" s="1"/>
  <c r="BB7" i="5"/>
  <c r="BA7" i="5"/>
  <c r="AN53" i="4" s="1"/>
  <c r="AZ7" i="5"/>
  <c r="AY7" i="5"/>
  <c r="CS52" i="4" s="1"/>
  <c r="AX7" i="5"/>
  <c r="BZ52" i="4" s="1"/>
  <c r="AW7" i="5"/>
  <c r="BG52" i="4" s="1"/>
  <c r="AV7" i="5"/>
  <c r="AU7" i="5"/>
  <c r="AS7" i="5"/>
  <c r="AR7" i="5"/>
  <c r="AQ7" i="5"/>
  <c r="AP7" i="5"/>
  <c r="FE32" i="4" s="1"/>
  <c r="AO7" i="5"/>
  <c r="AN7" i="5"/>
  <c r="HJ31" i="4" s="1"/>
  <c r="AM7" i="5"/>
  <c r="GQ31" i="4" s="1"/>
  <c r="AL7" i="5"/>
  <c r="FX31" i="4" s="1"/>
  <c r="AK7" i="5"/>
  <c r="FE31" i="4" s="1"/>
  <c r="AJ7" i="5"/>
  <c r="EL31" i="4" s="1"/>
  <c r="AH7" i="5"/>
  <c r="AG7" i="5"/>
  <c r="BZ32" i="4" s="1"/>
  <c r="AF7" i="5"/>
  <c r="BG32" i="4" s="1"/>
  <c r="AE7" i="5"/>
  <c r="AN32" i="4" s="1"/>
  <c r="AD7" i="5"/>
  <c r="U32" i="4" s="1"/>
  <c r="AC7" i="5"/>
  <c r="AB7" i="5"/>
  <c r="AA7" i="5"/>
  <c r="BG31" i="4" s="1"/>
  <c r="Z7" i="5"/>
  <c r="AN31" i="4" s="1"/>
  <c r="Y7" i="5"/>
  <c r="U31" i="4" s="1"/>
  <c r="X7" i="5"/>
  <c r="W7" i="5"/>
  <c r="JQ10" i="4" s="1"/>
  <c r="V7" i="5"/>
  <c r="U7" i="5"/>
  <c r="T7" i="5"/>
  <c r="S7" i="5"/>
  <c r="HX8" i="4" s="1"/>
  <c r="R7" i="5"/>
  <c r="DU10" i="4" s="1"/>
  <c r="Q7" i="5"/>
  <c r="CF10" i="4" s="1"/>
  <c r="P7" i="5"/>
  <c r="AQ10" i="4" s="1"/>
  <c r="O7" i="5"/>
  <c r="B10" i="4" s="1"/>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KA78" i="4"/>
  <c r="IT78" i="4"/>
  <c r="IE78" i="4"/>
  <c r="HP78" i="4"/>
  <c r="HA78" i="4"/>
  <c r="GL78" i="4"/>
  <c r="BZ78" i="4"/>
  <c r="BK78" i="4"/>
  <c r="AV78" i="4"/>
  <c r="AG78" i="4"/>
  <c r="R78" i="4"/>
  <c r="LT77" i="4"/>
  <c r="KP77" i="4"/>
  <c r="IT77" i="4"/>
  <c r="IE77" i="4"/>
  <c r="HP77" i="4"/>
  <c r="HA77" i="4"/>
  <c r="GL77" i="4"/>
  <c r="BZ77" i="4"/>
  <c r="BK77" i="4"/>
  <c r="AV77" i="4"/>
  <c r="AG77" i="4"/>
  <c r="R77" i="4"/>
  <c r="MA53" i="4"/>
  <c r="FX53" i="4"/>
  <c r="FE53" i="4"/>
  <c r="BG53" i="4"/>
  <c r="U53" i="4"/>
  <c r="LH52" i="4"/>
  <c r="JV52" i="4"/>
  <c r="JC52" i="4"/>
  <c r="HJ52" i="4"/>
  <c r="FE52" i="4"/>
  <c r="EL52" i="4"/>
  <c r="AN52" i="4"/>
  <c r="U52" i="4"/>
  <c r="KO32" i="4"/>
  <c r="HJ32" i="4"/>
  <c r="GQ32" i="4"/>
  <c r="FX32" i="4"/>
  <c r="EL32" i="4"/>
  <c r="CS32" i="4"/>
  <c r="LH31" i="4"/>
  <c r="KO31" i="4"/>
  <c r="JV31" i="4"/>
  <c r="CS31" i="4"/>
  <c r="BZ31" i="4"/>
  <c r="LJ10" i="4"/>
  <c r="HX10" i="4"/>
  <c r="LJ8" i="4"/>
  <c r="JQ8" i="4"/>
  <c r="CF8" i="4"/>
  <c r="AQ8" i="4"/>
  <c r="B8" i="4"/>
  <c r="B6" i="4" l="1"/>
  <c r="MI76" i="4"/>
  <c r="HJ51" i="4"/>
  <c r="MA30" i="4"/>
  <c r="BZ76" i="4"/>
  <c r="IT76" i="4"/>
  <c r="CS51" i="4"/>
  <c r="HJ30" i="4"/>
  <c r="CS30" i="4"/>
  <c r="MA51" i="4"/>
  <c r="C11" i="5"/>
  <c r="D11" i="5"/>
  <c r="E11" i="5"/>
  <c r="B11" i="5"/>
  <c r="BZ30" i="4" l="1"/>
  <c r="BK76" i="4"/>
  <c r="LH51" i="4"/>
  <c r="LT76" i="4"/>
  <c r="GQ51" i="4"/>
  <c r="LH30" i="4"/>
  <c r="BZ51" i="4"/>
  <c r="IE76" i="4"/>
  <c r="GQ30" i="4"/>
  <c r="BG30" i="4"/>
  <c r="AV76" i="4"/>
  <c r="KO51" i="4"/>
  <c r="FX51" i="4"/>
  <c r="HP76" i="4"/>
  <c r="LE76" i="4"/>
  <c r="KO30" i="4"/>
  <c r="BG51" i="4"/>
  <c r="FX30" i="4"/>
  <c r="JV30" i="4"/>
  <c r="HA76" i="4"/>
  <c r="AN51" i="4"/>
  <c r="FE30" i="4"/>
  <c r="AN30" i="4"/>
  <c r="JV51" i="4"/>
  <c r="KP76" i="4"/>
  <c r="AG76" i="4"/>
  <c r="FE51" i="4"/>
  <c r="KA76" i="4"/>
  <c r="EL51" i="4"/>
  <c r="JC30" i="4"/>
  <c r="GL76" i="4"/>
  <c r="U51" i="4"/>
  <c r="EL30" i="4"/>
  <c r="R76" i="4"/>
  <c r="U30" i="4"/>
  <c r="JC51" i="4"/>
</calcChain>
</file>

<file path=xl/sharedStrings.xml><?xml version="1.0" encoding="utf-8"?>
<sst xmlns="http://schemas.openxmlformats.org/spreadsheetml/2006/main" count="314" uniqueCount="136">
  <si>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</si>
  <si>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</si>
  <si>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</si>
  <si>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</si>
  <si>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</si>
  <si>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</si>
  <si>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</si>
  <si>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</si>
  <si>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</si>
  <si>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</si>
  <si>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</si>
  <si>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</si>
  <si>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</si>
  <si>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</si>
  <si>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</si>
  <si>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</si>
  <si>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</si>
  <si>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</si>
  <si>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</si>
  <si>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</si>
  <si>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</si>
  <si>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</si>
  <si>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</si>
  <si>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</si>
  <si>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</si>
  <si>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</si>
  <si>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</si>
  <si>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</si>
  <si>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</si>
  <si>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</si>
  <si>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</si>
  <si>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</si>
  <si>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</si>
  <si>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</si>
  <si>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</si>
  <si>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</si>
  <si>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</si>
  <si>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</si>
  <si>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</si>
  <si>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</si>
  <si>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</si>
  <si>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</si>
  <si>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</si>
  <si>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</si>
  <si>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</si>
  <si>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</si>
  <si>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</si>
  <si>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</si>
  <si>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</si>
  <si>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</si>
  <si>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</si>
  <si>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</si>
  <si>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</si>
  <si>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</si>
  <si>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</si>
  <si>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</si>
  <si>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</si>
  <si>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</si>
  <si>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</si>
  <si>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</si>
  <si>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</si>
  <si>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</si>
  <si>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</si>
  <si>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</si>
  <si>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</si>
  <si>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</si>
  <si>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</si>
  <si>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</si>
  <si>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</si>
  <si>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</si>
  <si>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</si>
  <si>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</si>
  <si>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</si>
  <si>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</si>
  <si>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</si>
  <si>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</si>
  <si>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</si>
  <si>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</si>
  <si>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</si>
  <si>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</si>
  <si>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</si>
  <si>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</si>
  <si>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</si>
  <si>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</si>
  <si>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</si>
  <si>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</si>
  <si>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</si>
  <si>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</si>
  <si>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</si>
  <si>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</si>
  <si>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</si>
  <si>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</si>
  <si>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</si>
  <si>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</si>
  <si>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</si>
  <si>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</si>
  <si>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</si>
  <si>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</si>
  <si>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</si>
  <si>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</si>
  <si>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</si>
  <si>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</si>
  <si>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</si>
  <si>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</si>
  <si>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</si>
  <si>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</si>
  <si>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</si>
  <si>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</si>
  <si>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</si>
  <si>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</si>
  <si>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</si>
  <si>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</si>
  <si>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</si>
  <si>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</si>
  <si>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静岡県　熱海市</t>
  </si>
  <si>
    <t>臨港駐車場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</si>
  <si>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</si>
  <si>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</si>
  <si>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</si>
  <si>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</si>
  <si>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</si>
  <si>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</si>
  <si>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</si>
  <si>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</si>
  <si>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</si>
  <si>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</si>
  <si>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</si>
  <si>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</si>
  <si>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</si>
  <si>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</si>
  <si>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</si>
  <si>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</si>
  <si>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設置から46年が経過しており、設備などに老朽化が見られることから計画的に修繕等の設備投資を行っていく。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オコナ</t>
    </rPh>
    <phoneticPr fontId="6"/>
  </si>
  <si>
    <t>　周辺施設の状況から今後も安定的な利用が見込めるため、計画的に設備投資を行い、施設の維持を行っていく。 
　なお、駐車場の一層の合理的、効率的な管理運営を行うため、平成31年度より指定管理者制度を導入する予定である。</t>
    <phoneticPr fontId="6"/>
  </si>
  <si>
    <t>　収益的収支比率は、100％を超えているが類似施設平均値を下回っている。これは、駐車場利用者の大半が初島や大島への渡航者のため長時間駐車が多く、限度額料金での利用となっていることが考えられる。
　他会計補助金比率は0％であり、駐車台数1台当たりの他会計補助金額も発生しておらず健全な経営を行っている。
　今後は、指定管理者制度の導入などにより経費の節減に努め、更新投資等に充てる財源を確保しつつ健全経営に努める。
※平成28年度より特別会計を設けたため、平成24年度から平成27年度までは当該値がない。</t>
    <rPh sb="1" eb="4">
      <t>シュウエキテキ</t>
    </rPh>
    <rPh sb="4" eb="6">
      <t>シュウシ</t>
    </rPh>
    <rPh sb="6" eb="8">
      <t>ヒリツ</t>
    </rPh>
    <rPh sb="15" eb="16">
      <t>コ</t>
    </rPh>
    <rPh sb="21" eb="23">
      <t>ルイジ</t>
    </rPh>
    <rPh sb="23" eb="25">
      <t>シセツ</t>
    </rPh>
    <rPh sb="25" eb="28">
      <t>ヘイキンチ</t>
    </rPh>
    <rPh sb="29" eb="31">
      <t>シタマワ</t>
    </rPh>
    <rPh sb="40" eb="42">
      <t>チュウシャ</t>
    </rPh>
    <rPh sb="42" eb="43">
      <t>ジョウ</t>
    </rPh>
    <rPh sb="43" eb="46">
      <t>リヨウシャ</t>
    </rPh>
    <rPh sb="47" eb="49">
      <t>タイハン</t>
    </rPh>
    <rPh sb="50" eb="52">
      <t>ハツシマ</t>
    </rPh>
    <rPh sb="53" eb="55">
      <t>オオシマ</t>
    </rPh>
    <rPh sb="57" eb="60">
      <t>トコウシャ</t>
    </rPh>
    <rPh sb="63" eb="66">
      <t>チョウジカン</t>
    </rPh>
    <rPh sb="66" eb="68">
      <t>チュウシャ</t>
    </rPh>
    <rPh sb="69" eb="70">
      <t>オオ</t>
    </rPh>
    <rPh sb="72" eb="74">
      <t>ゲンド</t>
    </rPh>
    <rPh sb="74" eb="75">
      <t>ガク</t>
    </rPh>
    <rPh sb="75" eb="77">
      <t>リョウキン</t>
    </rPh>
    <rPh sb="79" eb="81">
      <t>リヨウ</t>
    </rPh>
    <rPh sb="90" eb="91">
      <t>カンガ</t>
    </rPh>
    <rPh sb="138" eb="140">
      <t>ケンゼン</t>
    </rPh>
    <rPh sb="141" eb="143">
      <t>ケイエイ</t>
    </rPh>
    <rPh sb="144" eb="145">
      <t>オコナ</t>
    </rPh>
    <rPh sb="180" eb="182">
      <t>コウシン</t>
    </rPh>
    <rPh sb="182" eb="184">
      <t>トウシ</t>
    </rPh>
    <rPh sb="184" eb="185">
      <t>トウ</t>
    </rPh>
    <rPh sb="186" eb="187">
      <t>ア</t>
    </rPh>
    <rPh sb="189" eb="191">
      <t>ザイゲン</t>
    </rPh>
    <rPh sb="192" eb="194">
      <t>カクホ</t>
    </rPh>
    <rPh sb="197" eb="199">
      <t>ケンゼン</t>
    </rPh>
    <rPh sb="199" eb="201">
      <t>ケイエイ</t>
    </rPh>
    <rPh sb="202" eb="203">
      <t>ツト</t>
    </rPh>
    <phoneticPr fontId="6"/>
  </si>
  <si>
    <t>　稼働率は、比較的高い状況にあり、周辺施設の状況から稼働率を維持できると考えられる。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1" eb="3">
      <t>カドウ</t>
    </rPh>
    <rPh sb="3" eb="4">
      <t>リツ</t>
    </rPh>
    <rPh sb="6" eb="9">
      <t>ヒカクテキ</t>
    </rPh>
    <rPh sb="9" eb="10">
      <t>タカ</t>
    </rPh>
    <rPh sb="11" eb="13">
      <t>ジョウキョウ</t>
    </rPh>
    <rPh sb="17" eb="19">
      <t>シュウヘン</t>
    </rPh>
    <rPh sb="19" eb="21">
      <t>シセツ</t>
    </rPh>
    <rPh sb="22" eb="24">
      <t>ジョウキョウ</t>
    </rPh>
    <rPh sb="26" eb="28">
      <t>カドウ</t>
    </rPh>
    <rPh sb="28" eb="29">
      <t>リツ</t>
    </rPh>
    <rPh sb="30" eb="32">
      <t>イジ</t>
    </rPh>
    <rPh sb="36" eb="37">
      <t>カンガ</t>
    </rPh>
    <rPh sb="57" eb="59">
      <t>トクベツ</t>
    </rPh>
    <rPh sb="59" eb="61">
      <t>カイケイ</t>
    </rPh>
    <rPh sb="62" eb="63">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</si>
</sst>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130.80000000000001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1860824"/>
        <c:axId val="2018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1860824"/>
        <c:axId val="201861216"/>
      </c:lineChart>
      <c:dateAx>
        <c:axId val="201860824"/>
        <c:scaling>
          <c:orientation val="minMax"/>
        </c:scaling>
        <c:delete val="1"/>
        <c:axPos val="b"/>
        <c:numFmt formatCode="ge" sourceLinked="1"/>
        <c:majorTickMark val="none"/>
        <c:minorTickMark val="none"/>
        <c:tickLblPos val="none"/>
        <c:crossAx val="201861216"/>
        <c:crosses val="autoZero"/>
        <c:auto val="1"/>
        <c:lblOffset val="100"/>
        <c:baseTimeUnit val="years"/>
      </c:dateAx>
      <c:valAx>
        <c:axId val="20186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860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1862000"/>
        <c:axId val="20186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1862000"/>
        <c:axId val="201862392"/>
      </c:lineChart>
      <c:dateAx>
        <c:axId val="201862000"/>
        <c:scaling>
          <c:orientation val="minMax"/>
        </c:scaling>
        <c:delete val="1"/>
        <c:axPos val="b"/>
        <c:numFmt formatCode="ge" sourceLinked="1"/>
        <c:majorTickMark val="none"/>
        <c:minorTickMark val="none"/>
        <c:tickLblPos val="none"/>
        <c:crossAx val="201862392"/>
        <c:crosses val="autoZero"/>
        <c:auto val="1"/>
        <c:lblOffset val="100"/>
        <c:baseTimeUnit val="years"/>
      </c:dateAx>
      <c:valAx>
        <c:axId val="201862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86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4373952"/>
        <c:axId val="20437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4373952"/>
        <c:axId val="204374344"/>
      </c:lineChart>
      <c:dateAx>
        <c:axId val="204373952"/>
        <c:scaling>
          <c:orientation val="minMax"/>
        </c:scaling>
        <c:delete val="1"/>
        <c:axPos val="b"/>
        <c:numFmt formatCode="ge" sourceLinked="1"/>
        <c:majorTickMark val="none"/>
        <c:minorTickMark val="none"/>
        <c:tickLblPos val="none"/>
        <c:crossAx val="204374344"/>
        <c:crosses val="autoZero"/>
        <c:auto val="1"/>
        <c:lblOffset val="100"/>
        <c:baseTimeUnit val="years"/>
      </c:dateAx>
      <c:valAx>
        <c:axId val="20437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7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4375128"/>
        <c:axId val="2043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4375128"/>
        <c:axId val="204375520"/>
      </c:lineChart>
      <c:dateAx>
        <c:axId val="204375128"/>
        <c:scaling>
          <c:orientation val="minMax"/>
        </c:scaling>
        <c:delete val="1"/>
        <c:axPos val="b"/>
        <c:numFmt formatCode="ge" sourceLinked="1"/>
        <c:majorTickMark val="none"/>
        <c:minorTickMark val="none"/>
        <c:tickLblPos val="none"/>
        <c:crossAx val="204375520"/>
        <c:crosses val="autoZero"/>
        <c:auto val="1"/>
        <c:lblOffset val="100"/>
        <c:baseTimeUnit val="years"/>
      </c:dateAx>
      <c:valAx>
        <c:axId val="20437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7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4956272"/>
        <c:axId val="20495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4956272"/>
        <c:axId val="204956664"/>
      </c:lineChart>
      <c:dateAx>
        <c:axId val="204956272"/>
        <c:scaling>
          <c:orientation val="minMax"/>
        </c:scaling>
        <c:delete val="1"/>
        <c:axPos val="b"/>
        <c:numFmt formatCode="ge" sourceLinked="1"/>
        <c:majorTickMark val="none"/>
        <c:minorTickMark val="none"/>
        <c:tickLblPos val="none"/>
        <c:crossAx val="204956664"/>
        <c:crosses val="autoZero"/>
        <c:auto val="1"/>
        <c:lblOffset val="100"/>
        <c:baseTimeUnit val="years"/>
      </c:dateAx>
      <c:valAx>
        <c:axId val="20495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95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4957448"/>
        <c:axId val="20495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4957448"/>
        <c:axId val="204957840"/>
      </c:lineChart>
      <c:dateAx>
        <c:axId val="204957448"/>
        <c:scaling>
          <c:orientation val="minMax"/>
        </c:scaling>
        <c:delete val="1"/>
        <c:axPos val="b"/>
        <c:numFmt formatCode="ge" sourceLinked="1"/>
        <c:majorTickMark val="none"/>
        <c:minorTickMark val="none"/>
        <c:tickLblPos val="none"/>
        <c:crossAx val="204957840"/>
        <c:crosses val="autoZero"/>
        <c:auto val="1"/>
        <c:lblOffset val="100"/>
        <c:baseTimeUnit val="years"/>
      </c:dateAx>
      <c:valAx>
        <c:axId val="20495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95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130.4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4955880"/>
        <c:axId val="2049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4955880"/>
        <c:axId val="204958624"/>
      </c:lineChart>
      <c:dateAx>
        <c:axId val="204955880"/>
        <c:scaling>
          <c:orientation val="minMax"/>
        </c:scaling>
        <c:delete val="1"/>
        <c:axPos val="b"/>
        <c:numFmt formatCode="ge" sourceLinked="1"/>
        <c:majorTickMark val="none"/>
        <c:minorTickMark val="none"/>
        <c:tickLblPos val="none"/>
        <c:crossAx val="204958624"/>
        <c:crosses val="autoZero"/>
        <c:auto val="1"/>
        <c:lblOffset val="100"/>
        <c:baseTimeUnit val="years"/>
      </c:dateAx>
      <c:valAx>
        <c:axId val="20495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95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73.900000000000006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4959408"/>
        <c:axId val="204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4959408"/>
        <c:axId val="204377088"/>
      </c:lineChart>
      <c:dateAx>
        <c:axId val="204959408"/>
        <c:scaling>
          <c:orientation val="minMax"/>
        </c:scaling>
        <c:delete val="1"/>
        <c:axPos val="b"/>
        <c:numFmt formatCode="ge" sourceLinked="1"/>
        <c:majorTickMark val="none"/>
        <c:minorTickMark val="none"/>
        <c:tickLblPos val="none"/>
        <c:crossAx val="204377088"/>
        <c:crosses val="autoZero"/>
        <c:auto val="1"/>
        <c:lblOffset val="100"/>
        <c:baseTimeUnit val="years"/>
      </c:dateAx>
      <c:valAx>
        <c:axId val="20437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95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9807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4376304"/>
        <c:axId val="20529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4376304"/>
        <c:axId val="205291512"/>
      </c:lineChart>
      <c:dateAx>
        <c:axId val="204376304"/>
        <c:scaling>
          <c:orientation val="minMax"/>
        </c:scaling>
        <c:delete val="1"/>
        <c:axPos val="b"/>
        <c:numFmt formatCode="ge" sourceLinked="1"/>
        <c:majorTickMark val="none"/>
        <c:minorTickMark val="none"/>
        <c:tickLblPos val="none"/>
        <c:crossAx val="205291512"/>
        <c:crosses val="autoZero"/>
        <c:auto val="1"/>
        <c:lblOffset val="100"/>
        <c:baseTimeUnit val="years"/>
      </c:dateAx>
      <c:valAx>
        <c:axId val="205291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37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3" zoomScaleNormal="100" zoomScaleSheetLayoutView="70" workbookViewId="0">
      <selection activeCell="ND65" sqref="ND65:NR6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静岡県熱海市　臨港駐車場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1448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5"/>
      <c r="NE30" s="96"/>
      <c r="NF30" s="96"/>
      <c r="NG30" s="96"/>
      <c r="NH30" s="96"/>
      <c r="NI30" s="96"/>
      <c r="NJ30" s="96"/>
      <c r="NK30" s="96"/>
      <c r="NL30" s="96"/>
      <c r="NM30" s="96"/>
      <c r="NN30" s="96"/>
      <c r="NO30" s="96"/>
      <c r="NP30" s="96"/>
      <c r="NQ30" s="96"/>
      <c r="NR30" s="97"/>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t="str">
        <f>データ!AA7</f>
        <v>-</v>
      </c>
      <c r="BH31" s="111"/>
      <c r="BI31" s="111"/>
      <c r="BJ31" s="111"/>
      <c r="BK31" s="111"/>
      <c r="BL31" s="111"/>
      <c r="BM31" s="111"/>
      <c r="BN31" s="111"/>
      <c r="BO31" s="111"/>
      <c r="BP31" s="111"/>
      <c r="BQ31" s="111"/>
      <c r="BR31" s="111"/>
      <c r="BS31" s="111"/>
      <c r="BT31" s="111"/>
      <c r="BU31" s="111"/>
      <c r="BV31" s="111"/>
      <c r="BW31" s="111"/>
      <c r="BX31" s="111"/>
      <c r="BY31" s="111"/>
      <c r="BZ31" s="111" t="str">
        <f>データ!AB7</f>
        <v>-</v>
      </c>
      <c r="CA31" s="111"/>
      <c r="CB31" s="111"/>
      <c r="CC31" s="111"/>
      <c r="CD31" s="111"/>
      <c r="CE31" s="111"/>
      <c r="CF31" s="111"/>
      <c r="CG31" s="111"/>
      <c r="CH31" s="111"/>
      <c r="CI31" s="111"/>
      <c r="CJ31" s="111"/>
      <c r="CK31" s="111"/>
      <c r="CL31" s="111"/>
      <c r="CM31" s="111"/>
      <c r="CN31" s="111"/>
      <c r="CO31" s="111"/>
      <c r="CP31" s="111"/>
      <c r="CQ31" s="111"/>
      <c r="CR31" s="111"/>
      <c r="CS31" s="111">
        <f>データ!AC7</f>
        <v>130.80000000000001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t="str">
        <f>データ!DM7</f>
        <v>-</v>
      </c>
      <c r="KP31" s="82"/>
      <c r="KQ31" s="82"/>
      <c r="KR31" s="82"/>
      <c r="KS31" s="82"/>
      <c r="KT31" s="82"/>
      <c r="KU31" s="82"/>
      <c r="KV31" s="82"/>
      <c r="KW31" s="82"/>
      <c r="KX31" s="82"/>
      <c r="KY31" s="82"/>
      <c r="KZ31" s="82"/>
      <c r="LA31" s="82"/>
      <c r="LB31" s="82"/>
      <c r="LC31" s="82"/>
      <c r="LD31" s="82"/>
      <c r="LE31" s="82"/>
      <c r="LF31" s="82"/>
      <c r="LG31" s="83"/>
      <c r="LH31" s="81" t="str">
        <f>データ!DN7</f>
        <v>-</v>
      </c>
      <c r="LI31" s="82"/>
      <c r="LJ31" s="82"/>
      <c r="LK31" s="82"/>
      <c r="LL31" s="82"/>
      <c r="LM31" s="82"/>
      <c r="LN31" s="82"/>
      <c r="LO31" s="82"/>
      <c r="LP31" s="82"/>
      <c r="LQ31" s="82"/>
      <c r="LR31" s="82"/>
      <c r="LS31" s="82"/>
      <c r="LT31" s="82"/>
      <c r="LU31" s="82"/>
      <c r="LV31" s="82"/>
      <c r="LW31" s="82"/>
      <c r="LX31" s="82"/>
      <c r="LY31" s="82"/>
      <c r="LZ31" s="83"/>
      <c r="MA31" s="81">
        <f>データ!DO7</f>
        <v>130.4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135</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t="str">
        <f>データ!AW7</f>
        <v>-</v>
      </c>
      <c r="BH52" s="110"/>
      <c r="BI52" s="110"/>
      <c r="BJ52" s="110"/>
      <c r="BK52" s="110"/>
      <c r="BL52" s="110"/>
      <c r="BM52" s="110"/>
      <c r="BN52" s="110"/>
      <c r="BO52" s="110"/>
      <c r="BP52" s="110"/>
      <c r="BQ52" s="110"/>
      <c r="BR52" s="110"/>
      <c r="BS52" s="110"/>
      <c r="BT52" s="110"/>
      <c r="BU52" s="110"/>
      <c r="BV52" s="110"/>
      <c r="BW52" s="110"/>
      <c r="BX52" s="110"/>
      <c r="BY52" s="110"/>
      <c r="BZ52" s="110" t="str">
        <f>データ!AX7</f>
        <v>-</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t="str">
        <f>データ!BH7</f>
        <v>-</v>
      </c>
      <c r="FY52" s="111"/>
      <c r="FZ52" s="111"/>
      <c r="GA52" s="111"/>
      <c r="GB52" s="111"/>
      <c r="GC52" s="111"/>
      <c r="GD52" s="111"/>
      <c r="GE52" s="111"/>
      <c r="GF52" s="111"/>
      <c r="GG52" s="111"/>
      <c r="GH52" s="111"/>
      <c r="GI52" s="111"/>
      <c r="GJ52" s="111"/>
      <c r="GK52" s="111"/>
      <c r="GL52" s="111"/>
      <c r="GM52" s="111"/>
      <c r="GN52" s="111"/>
      <c r="GO52" s="111"/>
      <c r="GP52" s="111"/>
      <c r="GQ52" s="111" t="str">
        <f>データ!BI7</f>
        <v>-</v>
      </c>
      <c r="GR52" s="111"/>
      <c r="GS52" s="111"/>
      <c r="GT52" s="111"/>
      <c r="GU52" s="111"/>
      <c r="GV52" s="111"/>
      <c r="GW52" s="111"/>
      <c r="GX52" s="111"/>
      <c r="GY52" s="111"/>
      <c r="GZ52" s="111"/>
      <c r="HA52" s="111"/>
      <c r="HB52" s="111"/>
      <c r="HC52" s="111"/>
      <c r="HD52" s="111"/>
      <c r="HE52" s="111"/>
      <c r="HF52" s="111"/>
      <c r="HG52" s="111"/>
      <c r="HH52" s="111"/>
      <c r="HI52" s="111"/>
      <c r="HJ52" s="111">
        <f>データ!BJ7</f>
        <v>73.900000000000006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t="str">
        <f>データ!BS7</f>
        <v>-</v>
      </c>
      <c r="KP52" s="110"/>
      <c r="KQ52" s="110"/>
      <c r="KR52" s="110"/>
      <c r="KS52" s="110"/>
      <c r="KT52" s="110"/>
      <c r="KU52" s="110"/>
      <c r="KV52" s="110"/>
      <c r="KW52" s="110"/>
      <c r="KX52" s="110"/>
      <c r="KY52" s="110"/>
      <c r="KZ52" s="110"/>
      <c r="LA52" s="110"/>
      <c r="LB52" s="110"/>
      <c r="LC52" s="110"/>
      <c r="LD52" s="110"/>
      <c r="LE52" s="110"/>
      <c r="LF52" s="110"/>
      <c r="LG52" s="110"/>
      <c r="LH52" s="110" t="str">
        <f>データ!BT7</f>
        <v>-</v>
      </c>
      <c r="LI52" s="110"/>
      <c r="LJ52" s="110"/>
      <c r="LK52" s="110"/>
      <c r="LL52" s="110"/>
      <c r="LM52" s="110"/>
      <c r="LN52" s="110"/>
      <c r="LO52" s="110"/>
      <c r="LP52" s="110"/>
      <c r="LQ52" s="110"/>
      <c r="LR52" s="110"/>
      <c r="LS52" s="110"/>
      <c r="LT52" s="110"/>
      <c r="LU52" s="110"/>
      <c r="LV52" s="110"/>
      <c r="LW52" s="110"/>
      <c r="LX52" s="110"/>
      <c r="LY52" s="110"/>
      <c r="LZ52" s="110"/>
      <c r="MA52" s="110">
        <f>データ!BU7</f>
        <v>9807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18000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t="str">
        <f>データ!DB7</f>
        <v>-</v>
      </c>
      <c r="LF77" s="82"/>
      <c r="LG77" s="82"/>
      <c r="LH77" s="82"/>
      <c r="LI77" s="82"/>
      <c r="LJ77" s="82"/>
      <c r="LK77" s="82"/>
      <c r="LL77" s="82"/>
      <c r="LM77" s="82"/>
      <c r="LN77" s="82"/>
      <c r="LO77" s="82"/>
      <c r="LP77" s="82"/>
      <c r="LQ77" s="82"/>
      <c r="LR77" s="82"/>
      <c r="LS77" s="83"/>
      <c r="LT77" s="81" t="str">
        <f>データ!DC7</f>
        <v>-</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3</v>
      </c>
      <c r="H6" s="61" t="str">
        <f>SUBSTITUTE(H8,"　","")</f>
        <v>静岡県熱海市</v>
      </c>
      <c r="I6" s="61" t="str">
        <f t="shared" si="1"/>
        <v>臨港駐車場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46</v>
      </c>
      <c r="S6" s="63" t="str">
        <f t="shared" si="1"/>
        <v>公共施設</v>
      </c>
      <c r="T6" s="63" t="str">
        <f t="shared" si="1"/>
        <v>無</v>
      </c>
      <c r="U6" s="64">
        <f t="shared" si="1"/>
        <v>1448</v>
      </c>
      <c r="V6" s="64">
        <f t="shared" si="1"/>
        <v>56</v>
      </c>
      <c r="W6" s="64">
        <f t="shared" si="1"/>
        <v>216</v>
      </c>
      <c r="X6" s="63" t="str">
        <f t="shared" si="1"/>
        <v>導入なし</v>
      </c>
      <c r="Y6" s="65" t="e">
        <f>IF(Y8="-",NA(),Y8)</f>
        <v>#N/A</v>
      </c>
      <c r="Z6" s="65" t="e">
        <f t="shared" ref="Z6:AH6" si="2">IF(Z8="-",NA(),Z8)</f>
        <v>#N/A</v>
      </c>
      <c r="AA6" s="65" t="e">
        <f t="shared" si="2"/>
        <v>#N/A</v>
      </c>
      <c r="AB6" s="65" t="e">
        <f t="shared" si="2"/>
        <v>#N/A</v>
      </c>
      <c r="AC6" s="65">
        <f t="shared" si="2"/>
        <v>130.80000000000001</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19</v>
      </c>
      <c r="BA6" s="66">
        <f t="shared" si="4"/>
        <v>55</v>
      </c>
      <c r="BB6" s="66">
        <f t="shared" si="4"/>
        <v>60</v>
      </c>
      <c r="BC6" s="66">
        <f t="shared" si="4"/>
        <v>60</v>
      </c>
      <c r="BD6" s="66">
        <f t="shared" si="4"/>
        <v>55</v>
      </c>
      <c r="BE6" s="64" t="str">
        <f>IF(BE8="-","",IF(BE8="-","【-】","【"&amp;SUBSTITUTE(TEXT(BE8,"#,##0"),"-","△")&amp;"】"))</f>
        <v>【140】</v>
      </c>
      <c r="BF6" s="65" t="e">
        <f>IF(BF8="-",NA(),BF8)</f>
        <v>#N/A</v>
      </c>
      <c r="BG6" s="65" t="e">
        <f t="shared" ref="BG6:BO6" si="5">IF(BG8="-",NA(),BG8)</f>
        <v>#N/A</v>
      </c>
      <c r="BH6" s="65" t="e">
        <f t="shared" si="5"/>
        <v>#N/A</v>
      </c>
      <c r="BI6" s="65" t="e">
        <f t="shared" si="5"/>
        <v>#N/A</v>
      </c>
      <c r="BJ6" s="65">
        <f t="shared" si="5"/>
        <v>73.900000000000006</v>
      </c>
      <c r="BK6" s="65">
        <f t="shared" si="5"/>
        <v>38.799999999999997</v>
      </c>
      <c r="BL6" s="65">
        <f t="shared" si="5"/>
        <v>37.6</v>
      </c>
      <c r="BM6" s="65">
        <f t="shared" si="5"/>
        <v>37.700000000000003</v>
      </c>
      <c r="BN6" s="65">
        <f t="shared" si="5"/>
        <v>38.5</v>
      </c>
      <c r="BO6" s="65">
        <f t="shared" si="5"/>
        <v>37.6</v>
      </c>
      <c r="BP6" s="62" t="str">
        <f>IF(BP8="-","",IF(BP8="-","【-】","【"&amp;SUBSTITUTE(TEXT(BP8,"#,##0.0"),"-","△")&amp;"】"))</f>
        <v>【45.2】</v>
      </c>
      <c r="BQ6" s="66" t="e">
        <f>IF(BQ8="-",NA(),BQ8)</f>
        <v>#N/A</v>
      </c>
      <c r="BR6" s="66" t="e">
        <f t="shared" ref="BR6:BZ6" si="6">IF(BR8="-",NA(),BR8)</f>
        <v>#N/A</v>
      </c>
      <c r="BS6" s="66" t="e">
        <f t="shared" si="6"/>
        <v>#N/A</v>
      </c>
      <c r="BT6" s="66" t="e">
        <f t="shared" si="6"/>
        <v>#N/A</v>
      </c>
      <c r="BU6" s="66">
        <f t="shared" si="6"/>
        <v>9807</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18000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t="e">
        <f t="shared" ref="DL6:DT6" si="9">IF(DL8="-",NA(),DL8)</f>
        <v>#N/A</v>
      </c>
      <c r="DM6" s="65" t="e">
        <f t="shared" si="9"/>
        <v>#N/A</v>
      </c>
      <c r="DN6" s="65" t="e">
        <f t="shared" si="9"/>
        <v>#N/A</v>
      </c>
      <c r="DO6" s="65">
        <f t="shared" si="9"/>
        <v>130.4</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222054</v>
      </c>
      <c r="D7" s="61">
        <f t="shared" si="10"/>
        <v>47</v>
      </c>
      <c r="E7" s="61">
        <f t="shared" si="10"/>
        <v>14</v>
      </c>
      <c r="F7" s="61">
        <f t="shared" si="10"/>
        <v>0</v>
      </c>
      <c r="G7" s="61">
        <f t="shared" si="10"/>
        <v>3</v>
      </c>
      <c r="H7" s="61" t="str">
        <f t="shared" si="10"/>
        <v>静岡県　熱海市</v>
      </c>
      <c r="I7" s="61" t="str">
        <f t="shared" si="10"/>
        <v>臨港駐車場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46</v>
      </c>
      <c r="S7" s="63" t="str">
        <f t="shared" si="10"/>
        <v>公共施設</v>
      </c>
      <c r="T7" s="63" t="str">
        <f t="shared" si="10"/>
        <v>無</v>
      </c>
      <c r="U7" s="64">
        <f t="shared" si="10"/>
        <v>1448</v>
      </c>
      <c r="V7" s="64">
        <f t="shared" si="10"/>
        <v>56</v>
      </c>
      <c r="W7" s="64">
        <f t="shared" si="10"/>
        <v>216</v>
      </c>
      <c r="X7" s="63" t="str">
        <f t="shared" si="10"/>
        <v>導入なし</v>
      </c>
      <c r="Y7" s="65" t="str">
        <f>Y8</f>
        <v>-</v>
      </c>
      <c r="Z7" s="65" t="str">
        <f t="shared" ref="Z7:AH7" si="11">Z8</f>
        <v>-</v>
      </c>
      <c r="AA7" s="65" t="str">
        <f t="shared" si="11"/>
        <v>-</v>
      </c>
      <c r="AB7" s="65" t="str">
        <f t="shared" si="11"/>
        <v>-</v>
      </c>
      <c r="AC7" s="65">
        <f t="shared" si="11"/>
        <v>130.80000000000001</v>
      </c>
      <c r="AD7" s="65">
        <f t="shared" si="11"/>
        <v>356.8</v>
      </c>
      <c r="AE7" s="65">
        <f t="shared" si="11"/>
        <v>366.4</v>
      </c>
      <c r="AF7" s="65">
        <f t="shared" si="11"/>
        <v>317.5</v>
      </c>
      <c r="AG7" s="65">
        <f t="shared" si="11"/>
        <v>467.9</v>
      </c>
      <c r="AH7" s="65">
        <f t="shared" si="11"/>
        <v>385.1</v>
      </c>
      <c r="AI7" s="62"/>
      <c r="AJ7" s="65" t="str">
        <f>AJ8</f>
        <v>-</v>
      </c>
      <c r="AK7" s="65" t="str">
        <f t="shared" ref="AK7:AS7" si="12">AK8</f>
        <v>-</v>
      </c>
      <c r="AL7" s="65" t="str">
        <f t="shared" si="12"/>
        <v>-</v>
      </c>
      <c r="AM7" s="65" t="str">
        <f t="shared" si="12"/>
        <v>-</v>
      </c>
      <c r="AN7" s="65">
        <f t="shared" si="12"/>
        <v>0</v>
      </c>
      <c r="AO7" s="65">
        <f t="shared" si="12"/>
        <v>9</v>
      </c>
      <c r="AP7" s="65">
        <f t="shared" si="12"/>
        <v>10</v>
      </c>
      <c r="AQ7" s="65">
        <f t="shared" si="12"/>
        <v>11</v>
      </c>
      <c r="AR7" s="65">
        <f t="shared" si="12"/>
        <v>9.5</v>
      </c>
      <c r="AS7" s="65">
        <f t="shared" si="12"/>
        <v>9.9</v>
      </c>
      <c r="AT7" s="62"/>
      <c r="AU7" s="66" t="str">
        <f>AU8</f>
        <v>-</v>
      </c>
      <c r="AV7" s="66" t="str">
        <f t="shared" ref="AV7:BD7" si="13">AV8</f>
        <v>-</v>
      </c>
      <c r="AW7" s="66" t="str">
        <f t="shared" si="13"/>
        <v>-</v>
      </c>
      <c r="AX7" s="66" t="str">
        <f t="shared" si="13"/>
        <v>-</v>
      </c>
      <c r="AY7" s="66">
        <f t="shared" si="13"/>
        <v>0</v>
      </c>
      <c r="AZ7" s="66">
        <f t="shared" si="13"/>
        <v>19</v>
      </c>
      <c r="BA7" s="66">
        <f t="shared" si="13"/>
        <v>55</v>
      </c>
      <c r="BB7" s="66">
        <f t="shared" si="13"/>
        <v>60</v>
      </c>
      <c r="BC7" s="66">
        <f t="shared" si="13"/>
        <v>60</v>
      </c>
      <c r="BD7" s="66">
        <f t="shared" si="13"/>
        <v>55</v>
      </c>
      <c r="BE7" s="64"/>
      <c r="BF7" s="65" t="str">
        <f>BF8</f>
        <v>-</v>
      </c>
      <c r="BG7" s="65" t="str">
        <f t="shared" ref="BG7:BO7" si="14">BG8</f>
        <v>-</v>
      </c>
      <c r="BH7" s="65" t="str">
        <f t="shared" si="14"/>
        <v>-</v>
      </c>
      <c r="BI7" s="65" t="str">
        <f t="shared" si="14"/>
        <v>-</v>
      </c>
      <c r="BJ7" s="65">
        <f t="shared" si="14"/>
        <v>73.900000000000006</v>
      </c>
      <c r="BK7" s="65">
        <f t="shared" si="14"/>
        <v>38.799999999999997</v>
      </c>
      <c r="BL7" s="65">
        <f t="shared" si="14"/>
        <v>37.6</v>
      </c>
      <c r="BM7" s="65">
        <f t="shared" si="14"/>
        <v>37.700000000000003</v>
      </c>
      <c r="BN7" s="65">
        <f t="shared" si="14"/>
        <v>38.5</v>
      </c>
      <c r="BO7" s="65">
        <f t="shared" si="14"/>
        <v>37.6</v>
      </c>
      <c r="BP7" s="62"/>
      <c r="BQ7" s="66" t="str">
        <f>BQ8</f>
        <v>-</v>
      </c>
      <c r="BR7" s="66" t="str">
        <f t="shared" ref="BR7:BZ7" si="15">BR8</f>
        <v>-</v>
      </c>
      <c r="BS7" s="66" t="str">
        <f t="shared" si="15"/>
        <v>-</v>
      </c>
      <c r="BT7" s="66" t="str">
        <f t="shared" si="15"/>
        <v>-</v>
      </c>
      <c r="BU7" s="66">
        <f t="shared" si="15"/>
        <v>9807</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18000</v>
      </c>
      <c r="CO7" s="65" t="s">
        <v>112</v>
      </c>
      <c r="CP7" s="65" t="s">
        <v>112</v>
      </c>
      <c r="CQ7" s="65" t="s">
        <v>112</v>
      </c>
      <c r="CR7" s="65" t="s">
        <v>112</v>
      </c>
      <c r="CS7" s="65" t="s">
        <v>112</v>
      </c>
      <c r="CT7" s="65" t="s">
        <v>112</v>
      </c>
      <c r="CU7" s="65" t="s">
        <v>112</v>
      </c>
      <c r="CV7" s="65" t="s">
        <v>112</v>
      </c>
      <c r="CW7" s="65" t="s">
        <v>112</v>
      </c>
      <c r="CX7" s="65" t="s">
        <v>113</v>
      </c>
      <c r="CY7" s="62"/>
      <c r="CZ7" s="65" t="str">
        <f>CZ8</f>
        <v>-</v>
      </c>
      <c r="DA7" s="65" t="str">
        <f t="shared" ref="DA7:DI7" si="16">DA8</f>
        <v>-</v>
      </c>
      <c r="DB7" s="65" t="str">
        <f t="shared" si="16"/>
        <v>-</v>
      </c>
      <c r="DC7" s="65" t="str">
        <f t="shared" si="16"/>
        <v>-</v>
      </c>
      <c r="DD7" s="65">
        <f t="shared" si="16"/>
        <v>0</v>
      </c>
      <c r="DE7" s="65">
        <f t="shared" si="16"/>
        <v>44.3</v>
      </c>
      <c r="DF7" s="65">
        <f t="shared" si="16"/>
        <v>76</v>
      </c>
      <c r="DG7" s="65">
        <f t="shared" si="16"/>
        <v>59.3</v>
      </c>
      <c r="DH7" s="65">
        <f t="shared" si="16"/>
        <v>88.6</v>
      </c>
      <c r="DI7" s="65">
        <f t="shared" si="16"/>
        <v>72.2</v>
      </c>
      <c r="DJ7" s="62"/>
      <c r="DK7" s="65" t="str">
        <f>DK8</f>
        <v>-</v>
      </c>
      <c r="DL7" s="65" t="str">
        <f t="shared" ref="DL7:DT7" si="17">DL8</f>
        <v>-</v>
      </c>
      <c r="DM7" s="65" t="str">
        <f t="shared" si="17"/>
        <v>-</v>
      </c>
      <c r="DN7" s="65" t="str">
        <f t="shared" si="17"/>
        <v>-</v>
      </c>
      <c r="DO7" s="65">
        <f t="shared" si="17"/>
        <v>130.4</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222054</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46</v>
      </c>
      <c r="S8" s="70" t="s">
        <v>123</v>
      </c>
      <c r="T8" s="70" t="s">
        <v>124</v>
      </c>
      <c r="U8" s="71">
        <v>1448</v>
      </c>
      <c r="V8" s="71">
        <v>56</v>
      </c>
      <c r="W8" s="71">
        <v>216</v>
      </c>
      <c r="X8" s="70" t="s">
        <v>125</v>
      </c>
      <c r="Y8" s="72" t="s">
        <v>118</v>
      </c>
      <c r="Z8" s="72" t="s">
        <v>118</v>
      </c>
      <c r="AA8" s="72" t="s">
        <v>118</v>
      </c>
      <c r="AB8" s="72" t="s">
        <v>118</v>
      </c>
      <c r="AC8" s="72">
        <v>130.80000000000001</v>
      </c>
      <c r="AD8" s="72">
        <v>356.8</v>
      </c>
      <c r="AE8" s="72">
        <v>366.4</v>
      </c>
      <c r="AF8" s="72">
        <v>317.5</v>
      </c>
      <c r="AG8" s="72">
        <v>467.9</v>
      </c>
      <c r="AH8" s="72">
        <v>385.1</v>
      </c>
      <c r="AI8" s="69">
        <v>275.39999999999998</v>
      </c>
      <c r="AJ8" s="72" t="s">
        <v>118</v>
      </c>
      <c r="AK8" s="72" t="s">
        <v>118</v>
      </c>
      <c r="AL8" s="72" t="s">
        <v>118</v>
      </c>
      <c r="AM8" s="72" t="s">
        <v>118</v>
      </c>
      <c r="AN8" s="72">
        <v>0</v>
      </c>
      <c r="AO8" s="72">
        <v>9</v>
      </c>
      <c r="AP8" s="72">
        <v>10</v>
      </c>
      <c r="AQ8" s="72">
        <v>11</v>
      </c>
      <c r="AR8" s="72">
        <v>9.5</v>
      </c>
      <c r="AS8" s="72">
        <v>9.9</v>
      </c>
      <c r="AT8" s="69">
        <v>13.3</v>
      </c>
      <c r="AU8" s="73" t="s">
        <v>118</v>
      </c>
      <c r="AV8" s="73" t="s">
        <v>118</v>
      </c>
      <c r="AW8" s="73" t="s">
        <v>118</v>
      </c>
      <c r="AX8" s="73" t="s">
        <v>118</v>
      </c>
      <c r="AY8" s="73">
        <v>0</v>
      </c>
      <c r="AZ8" s="73">
        <v>19</v>
      </c>
      <c r="BA8" s="73">
        <v>55</v>
      </c>
      <c r="BB8" s="73">
        <v>60</v>
      </c>
      <c r="BC8" s="73">
        <v>60</v>
      </c>
      <c r="BD8" s="73">
        <v>55</v>
      </c>
      <c r="BE8" s="73">
        <v>140</v>
      </c>
      <c r="BF8" s="72" t="s">
        <v>118</v>
      </c>
      <c r="BG8" s="72" t="s">
        <v>118</v>
      </c>
      <c r="BH8" s="72" t="s">
        <v>118</v>
      </c>
      <c r="BI8" s="72" t="s">
        <v>118</v>
      </c>
      <c r="BJ8" s="72">
        <v>73.900000000000006</v>
      </c>
      <c r="BK8" s="72">
        <v>38.799999999999997</v>
      </c>
      <c r="BL8" s="72">
        <v>37.6</v>
      </c>
      <c r="BM8" s="72">
        <v>37.700000000000003</v>
      </c>
      <c r="BN8" s="72">
        <v>38.5</v>
      </c>
      <c r="BO8" s="72">
        <v>37.6</v>
      </c>
      <c r="BP8" s="69">
        <v>45.2</v>
      </c>
      <c r="BQ8" s="73" t="s">
        <v>118</v>
      </c>
      <c r="BR8" s="73" t="s">
        <v>118</v>
      </c>
      <c r="BS8" s="73" t="s">
        <v>118</v>
      </c>
      <c r="BT8" s="74" t="s">
        <v>118</v>
      </c>
      <c r="BU8" s="74">
        <v>9807</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18000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t="s">
        <v>118</v>
      </c>
      <c r="DB8" s="72" t="s">
        <v>118</v>
      </c>
      <c r="DC8" s="72" t="s">
        <v>118</v>
      </c>
      <c r="DD8" s="72">
        <v>0</v>
      </c>
      <c r="DE8" s="72">
        <v>44.3</v>
      </c>
      <c r="DF8" s="72">
        <v>76</v>
      </c>
      <c r="DG8" s="72">
        <v>59.3</v>
      </c>
      <c r="DH8" s="72">
        <v>88.6</v>
      </c>
      <c r="DI8" s="72">
        <v>72.2</v>
      </c>
      <c r="DJ8" s="69">
        <v>122.6</v>
      </c>
      <c r="DK8" s="72" t="s">
        <v>118</v>
      </c>
      <c r="DL8" s="72" t="s">
        <v>118</v>
      </c>
      <c r="DM8" s="72" t="s">
        <v>118</v>
      </c>
      <c r="DN8" s="72" t="s">
        <v>118</v>
      </c>
      <c r="DO8" s="72">
        <v>130.4</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2018-03-05T00:53:24Z</cp:lastPrinted>
  <dcterms:created xsi:type="dcterms:W3CDTF">2018-02-09T01:47:47Z</dcterms:created>
  <dcterms:modified xsi:type="dcterms:W3CDTF">2018-03-25T23:43:59Z</dcterms:modified>
  <cp:category/>
</cp:coreProperties>
</file>