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z16ES005\水道部共有フォルダ\01 水道総務課\06.照会・回答\市内部　照会　回答\財政課\H29\H30.2.2 平成28年度決算「経営比較分析表」の分析等について\経営比較分析表\04　法適下水道\"/>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W8" i="4"/>
  <c r="P8" i="4"/>
  <c r="B6" i="4"/>
  <c r="C10" i="5" l="1"/>
  <c r="D10" i="5"/>
  <c r="E10" i="5"/>
  <c r="B10" i="5"/>
</calcChain>
</file>

<file path=xl/sharedStrings.xml><?xml version="1.0" encoding="utf-8"?>
<sst xmlns="http://schemas.openxmlformats.org/spreadsheetml/2006/main" count="237" uniqueCount="122">
  <si>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</si>
  <si>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</si>
  <si>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</si>
  <si>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</si>
  <si>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</si>
  <si>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</si>
  <si>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</si>
  <si>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</si>
  <si>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</si>
  <si>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</si>
  <si>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</si>
  <si>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</si>
  <si>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</si>
  <si>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</si>
  <si>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</si>
  <si>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</si>
  <si>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</si>
  <si>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</si>
  <si>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</si>
  <si>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</si>
  <si>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</si>
  <si>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</si>
  <si>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</si>
  <si>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</si>
  <si>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</si>
  <si>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</si>
  <si>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</si>
  <si>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</si>
  <si>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</si>
  <si>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</si>
  <si>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</si>
  <si>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</si>
  <si>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</si>
  <si>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</si>
  <si>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</si>
  <si>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</si>
  <si>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</si>
  <si>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</si>
  <si>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</si>
  <si>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</si>
  <si>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</si>
  <si>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</si>
  <si>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</si>
  <si>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</si>
  <si>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</si>
  <si>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</si>
  <si>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</si>
  <si>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</si>
  <si>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</si>
  <si>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</si>
  <si>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</si>
  <si>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</si>
  <si>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</si>
  <si>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</si>
  <si>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</si>
  <si>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</si>
  <si>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</si>
  <si>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</si>
  <si>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</si>
  <si>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</si>
  <si>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</si>
  <si>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</si>
  <si>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</si>
  <si>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</si>
  <si>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</si>
  <si>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</si>
  <si>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</si>
  <si>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</si>
  <si>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</si>
  <si>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</si>
  <si>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</si>
  <si>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</si>
  <si>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</si>
  <si>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</si>
  <si>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</si>
  <si>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</si>
  <si>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</si>
  <si>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</si>
  <si>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</si>
  <si>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</si>
  <si>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</si>
  <si>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</si>
  <si>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</si>
  <si>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</si>
  <si>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</si>
  <si>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</si>
  <si>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</si>
  <si>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</si>
  <si>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</si>
  <si>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</si>
  <si>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</si>
  <si>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</si>
  <si>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</si>
  <si>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</si>
  <si>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</si>
  <si>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</si>
  <si>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</si>
  <si>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</si>
  <si>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</si>
  <si>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</si>
  <si>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</si>
  <si>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</si>
  <si>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</si>
  <si>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</si>
  <si>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</si>
  <si>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</si>
  <si>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</si>
  <si>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</si>
  <si>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沼津市</t>
  </si>
  <si>
    <t>法適用</t>
  </si>
  <si>
    <t>下水道事業</t>
  </si>
  <si>
    <t>漁業集落排水</t>
  </si>
  <si>
    <t>H2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</si>
  <si>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</si>
  <si>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</si>
  <si>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</si>
  <si>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</si>
  <si>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</si>
  <si>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</si>
  <si>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子孫たちに快適で衛生的な住環境を引き継いでいくために漁業集落排水の適正な維持管理は欠かすことができない。そのため、強固な経営基盤の確立が不可欠である。
　このような中、平成26年度に利用者の皆様に負担増をお願いし、使用料の改定を行ったが、この改定では経営状況の悪化を防ぐことはできたが、経営改善までには至っていない。
　今後もあらゆる経費削減策を講じるほか、適正な受益者負担となるよう、定期的に使用料の見直しの検討など、財源の確保に努めなければならない。</t>
  </si>
  <si>
    <t xml:space="preserve">　漁業集落排水は、平成7年度より整備を開始した比較的新しい施設であるため、現状では②管渠老朽化率0％が示すように、更新しなければならない管渠は存在しない。
</t>
    <phoneticPr fontId="4"/>
  </si>
  <si>
    <t>　使用料で回収すべき経費をどの程度賄えているかを示す⑤経費回収率を見ると、平成24年度及び平成25年度は15％程度、使用料改定を行った平成26年度から平成28年度においても約20％程度である。このことは、使用料収入だけでは維持管理経費を賄うことができておらず、収入と経費とのバランスが非常に悪い状況にある。
　下水道への接続率を表す⑧水洗化率は100％であり、整備効果が発揮されていると言えるが、経費について見ると、1㎥あたりの汚水処理にどの程度経費を要したかを示す⑥汚水処理原価は、類似団体平均、全国平均よりも多額となっており、効率の良い維持管理を検討し、更なる経費の削減に努めなければならない。
※沼津市においては、漁業集落排水、特定環境保全公共下水道、公共下水道は個別に管理しておらず、同一の会計で管理している為、沼津市下水道の分析は、最大規模である公共下水道のシートを見ていただけると理解していただきやすいです。</t>
    <rPh sb="43" eb="44">
      <t>オヨ</t>
    </rPh>
    <rPh sb="55" eb="57">
      <t>テイド</t>
    </rPh>
    <rPh sb="75" eb="77">
      <t>ヘイセイ</t>
    </rPh>
    <rPh sb="79" eb="81">
      <t>ネンド</t>
    </rPh>
    <rPh sb="90" eb="92">
      <t>テイド</t>
    </rPh>
    <rPh sb="145" eb="146">
      <t>ワル</t>
    </rPh>
    <rPh sb="147" eb="14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</si>
</sst>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c:v>
                </c:pt>
              </c:numCache>
            </c:numRef>
          </c:val>
          <c:extLst>
            <c:ext xmlns:c16="http://schemas.microsoft.com/office/drawing/2014/chart" uri="{C3380CC4-5D6E-409C-BE32-E72D297353CC}">
              <c16:uniqueId val="{00000000-E696-4885-BA45-001954023D01}"/>
            </c:ext>
          </c:extLst>
        </c:ser>
        <c:dLbls>
          <c:showLegendKey val="0"/>
          <c:showVal val="0"/>
          <c:showCatName val="0"/>
          <c:showSerName val="0"/>
          <c:showPercent val="0"/>
          <c:showBubbleSize val="0"/>
        </c:dLbls>
        <c:gapWidth val="150"/>
        <c:axId val="100280960"/>
        <c:axId val="1003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0.05</c:v>
                </c:pt>
                <c:pt idx="3">
                  <c:v>0.18</c:v>
                </c:pt>
                <c:pt idx="4">
                  <c:v>0.01</c:v>
                </c:pt>
              </c:numCache>
            </c:numRef>
          </c:val>
          <c:smooth val="0"/>
          <c:extLst>
            <c:ext xmlns:c16="http://schemas.microsoft.com/office/drawing/2014/chart" uri="{C3380CC4-5D6E-409C-BE32-E72D297353CC}">
              <c16:uniqueId val="{00000001-E696-4885-BA45-001954023D01}"/>
            </c:ext>
          </c:extLst>
        </c:ser>
        <c:dLbls>
          <c:showLegendKey val="0"/>
          <c:showVal val="0"/>
          <c:showCatName val="0"/>
          <c:showSerName val="0"/>
          <c:showPercent val="0"/>
          <c:showBubbleSize val="0"/>
        </c:dLbls>
        <c:marker val="1"/>
        <c:smooth val="0"/>
        <c:axId val="100280960"/>
        <c:axId val="100311808"/>
      </c:lineChart>
      <c:dateAx>
        <c:axId val="100280960"/>
        <c:scaling>
          <c:orientation val="minMax"/>
        </c:scaling>
        <c:delete val="1"/>
        <c:axPos val="b"/>
        <c:numFmt formatCode="ge" sourceLinked="1"/>
        <c:majorTickMark val="none"/>
        <c:minorTickMark val="none"/>
        <c:tickLblPos val="none"/>
        <c:crossAx val="100311808"/>
        <c:crosses val="autoZero"/>
        <c:auto val="1"/>
        <c:lblOffset val="100"/>
        <c:baseTimeUnit val="years"/>
      </c:dateAx>
      <c:valAx>
        <c:axId val="1003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38.049999999999997</c:v>
                </c:pt>
                <c:pt idx="1">
                  <c:v>31.46</c:v>
                </c:pt>
                <c:pt idx="2">
                  <c:v>23.9</c:v>
                </c:pt>
                <c:pt idx="3">
                  <c:v>27.07</c:v>
                </c:pt>
                <c:pt idx="4">
                  <c:v>26.1</c:v>
                </c:pt>
              </c:numCache>
            </c:numRef>
          </c:val>
          <c:extLst>
            <c:ext xmlns:c16="http://schemas.microsoft.com/office/drawing/2014/chart" uri="{C3380CC4-5D6E-409C-BE32-E72D297353CC}">
              <c16:uniqueId val="{00000000-19F2-49BE-A7A5-35A4C8E77E5F}"/>
            </c:ext>
          </c:extLst>
        </c:ser>
        <c:dLbls>
          <c:showLegendKey val="0"/>
          <c:showVal val="0"/>
          <c:showCatName val="0"/>
          <c:showSerName val="0"/>
          <c:showPercent val="0"/>
          <c:showBubbleSize val="0"/>
        </c:dLbls>
        <c:gapWidth val="150"/>
        <c:axId val="131170304"/>
        <c:axId val="1311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39.68</c:v>
                </c:pt>
                <c:pt idx="3">
                  <c:v>35.64</c:v>
                </c:pt>
                <c:pt idx="4">
                  <c:v>33.729999999999997</c:v>
                </c:pt>
              </c:numCache>
            </c:numRef>
          </c:val>
          <c:smooth val="0"/>
          <c:extLst>
            <c:ext xmlns:c16="http://schemas.microsoft.com/office/drawing/2014/chart" uri="{C3380CC4-5D6E-409C-BE32-E72D297353CC}">
              <c16:uniqueId val="{00000001-19F2-49BE-A7A5-35A4C8E77E5F}"/>
            </c:ext>
          </c:extLst>
        </c:ser>
        <c:dLbls>
          <c:showLegendKey val="0"/>
          <c:showVal val="0"/>
          <c:showCatName val="0"/>
          <c:showSerName val="0"/>
          <c:showPercent val="0"/>
          <c:showBubbleSize val="0"/>
        </c:dLbls>
        <c:marker val="1"/>
        <c:smooth val="0"/>
        <c:axId val="131170304"/>
        <c:axId val="131172224"/>
      </c:lineChart>
      <c:dateAx>
        <c:axId val="131170304"/>
        <c:scaling>
          <c:orientation val="minMax"/>
        </c:scaling>
        <c:delete val="1"/>
        <c:axPos val="b"/>
        <c:numFmt formatCode="ge" sourceLinked="1"/>
        <c:majorTickMark val="none"/>
        <c:minorTickMark val="none"/>
        <c:tickLblPos val="none"/>
        <c:crossAx val="131172224"/>
        <c:crosses val="autoZero"/>
        <c:auto val="1"/>
        <c:lblOffset val="100"/>
        <c:baseTimeUnit val="years"/>
      </c:dateAx>
      <c:valAx>
        <c:axId val="1311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8B0-4F5F-B3A6-4ADEE7820028}"/>
            </c:ext>
          </c:extLst>
        </c:ser>
        <c:dLbls>
          <c:showLegendKey val="0"/>
          <c:showVal val="0"/>
          <c:showCatName val="0"/>
          <c:showSerName val="0"/>
          <c:showPercent val="0"/>
          <c:showBubbleSize val="0"/>
        </c:dLbls>
        <c:gapWidth val="150"/>
        <c:axId val="131181952"/>
        <c:axId val="1311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83.95</c:v>
                </c:pt>
                <c:pt idx="3">
                  <c:v>82.92</c:v>
                </c:pt>
                <c:pt idx="4">
                  <c:v>79.989999999999995</c:v>
                </c:pt>
              </c:numCache>
            </c:numRef>
          </c:val>
          <c:smooth val="0"/>
          <c:extLst>
            <c:ext xmlns:c16="http://schemas.microsoft.com/office/drawing/2014/chart" uri="{C3380CC4-5D6E-409C-BE32-E72D297353CC}">
              <c16:uniqueId val="{00000001-28B0-4F5F-B3A6-4ADEE7820028}"/>
            </c:ext>
          </c:extLst>
        </c:ser>
        <c:dLbls>
          <c:showLegendKey val="0"/>
          <c:showVal val="0"/>
          <c:showCatName val="0"/>
          <c:showSerName val="0"/>
          <c:showPercent val="0"/>
          <c:showBubbleSize val="0"/>
        </c:dLbls>
        <c:marker val="1"/>
        <c:smooth val="0"/>
        <c:axId val="131181952"/>
        <c:axId val="131196416"/>
      </c:lineChart>
      <c:dateAx>
        <c:axId val="131181952"/>
        <c:scaling>
          <c:orientation val="minMax"/>
        </c:scaling>
        <c:delete val="1"/>
        <c:axPos val="b"/>
        <c:numFmt formatCode="ge" sourceLinked="1"/>
        <c:majorTickMark val="none"/>
        <c:minorTickMark val="none"/>
        <c:tickLblPos val="none"/>
        <c:crossAx val="131196416"/>
        <c:crosses val="autoZero"/>
        <c:auto val="1"/>
        <c:lblOffset val="100"/>
        <c:baseTimeUnit val="years"/>
      </c:dateAx>
      <c:valAx>
        <c:axId val="1311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FA8-43B8-8D6A-C88C8E6D4084}"/>
            </c:ext>
          </c:extLst>
        </c:ser>
        <c:dLbls>
          <c:showLegendKey val="0"/>
          <c:showVal val="0"/>
          <c:showCatName val="0"/>
          <c:showSerName val="0"/>
          <c:showPercent val="0"/>
          <c:showBubbleSize val="0"/>
        </c:dLbls>
        <c:gapWidth val="150"/>
        <c:axId val="100329728"/>
        <c:axId val="1100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87</c:v>
                </c:pt>
                <c:pt idx="1">
                  <c:v>94.68</c:v>
                </c:pt>
                <c:pt idx="2">
                  <c:v>99.08</c:v>
                </c:pt>
                <c:pt idx="3">
                  <c:v>97.28</c:v>
                </c:pt>
                <c:pt idx="4">
                  <c:v>98.49</c:v>
                </c:pt>
              </c:numCache>
            </c:numRef>
          </c:val>
          <c:smooth val="0"/>
          <c:extLst>
            <c:ext xmlns:c16="http://schemas.microsoft.com/office/drawing/2014/chart" uri="{C3380CC4-5D6E-409C-BE32-E72D297353CC}">
              <c16:uniqueId val="{00000001-3FA8-43B8-8D6A-C88C8E6D4084}"/>
            </c:ext>
          </c:extLst>
        </c:ser>
        <c:dLbls>
          <c:showLegendKey val="0"/>
          <c:showVal val="0"/>
          <c:showCatName val="0"/>
          <c:showSerName val="0"/>
          <c:showPercent val="0"/>
          <c:showBubbleSize val="0"/>
        </c:dLbls>
        <c:marker val="1"/>
        <c:smooth val="0"/>
        <c:axId val="100329728"/>
        <c:axId val="110031232"/>
      </c:lineChart>
      <c:dateAx>
        <c:axId val="100329728"/>
        <c:scaling>
          <c:orientation val="minMax"/>
        </c:scaling>
        <c:delete val="1"/>
        <c:axPos val="b"/>
        <c:numFmt formatCode="ge" sourceLinked="1"/>
        <c:majorTickMark val="none"/>
        <c:minorTickMark val="none"/>
        <c:tickLblPos val="none"/>
        <c:crossAx val="110031232"/>
        <c:crosses val="autoZero"/>
        <c:auto val="1"/>
        <c:lblOffset val="100"/>
        <c:baseTimeUnit val="years"/>
      </c:dateAx>
      <c:valAx>
        <c:axId val="1100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11.41</c:v>
                </c:pt>
                <c:pt idx="1">
                  <c:v>13.05</c:v>
                </c:pt>
                <c:pt idx="2">
                  <c:v>43.16</c:v>
                </c:pt>
                <c:pt idx="3">
                  <c:v>47.1</c:v>
                </c:pt>
                <c:pt idx="4">
                  <c:v>51.82</c:v>
                </c:pt>
              </c:numCache>
            </c:numRef>
          </c:val>
          <c:extLst>
            <c:ext xmlns:c16="http://schemas.microsoft.com/office/drawing/2014/chart" uri="{C3380CC4-5D6E-409C-BE32-E72D297353CC}">
              <c16:uniqueId val="{00000000-12CE-435F-B8F1-B468F4E08C55}"/>
            </c:ext>
          </c:extLst>
        </c:ser>
        <c:dLbls>
          <c:showLegendKey val="0"/>
          <c:showVal val="0"/>
          <c:showCatName val="0"/>
          <c:showSerName val="0"/>
          <c:showPercent val="0"/>
          <c:showBubbleSize val="0"/>
        </c:dLbls>
        <c:gapWidth val="150"/>
        <c:axId val="118314880"/>
        <c:axId val="1183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5.53</c:v>
                </c:pt>
                <c:pt idx="1">
                  <c:v>6.54</c:v>
                </c:pt>
                <c:pt idx="2">
                  <c:v>23.85</c:v>
                </c:pt>
                <c:pt idx="3">
                  <c:v>27.17</c:v>
                </c:pt>
                <c:pt idx="4">
                  <c:v>30.22</c:v>
                </c:pt>
              </c:numCache>
            </c:numRef>
          </c:val>
          <c:smooth val="0"/>
          <c:extLst>
            <c:ext xmlns:c16="http://schemas.microsoft.com/office/drawing/2014/chart" uri="{C3380CC4-5D6E-409C-BE32-E72D297353CC}">
              <c16:uniqueId val="{00000001-12CE-435F-B8F1-B468F4E08C55}"/>
            </c:ext>
          </c:extLst>
        </c:ser>
        <c:dLbls>
          <c:showLegendKey val="0"/>
          <c:showVal val="0"/>
          <c:showCatName val="0"/>
          <c:showSerName val="0"/>
          <c:showPercent val="0"/>
          <c:showBubbleSize val="0"/>
        </c:dLbls>
        <c:marker val="1"/>
        <c:smooth val="0"/>
        <c:axId val="118314880"/>
        <c:axId val="118321152"/>
      </c:lineChart>
      <c:dateAx>
        <c:axId val="118314880"/>
        <c:scaling>
          <c:orientation val="minMax"/>
        </c:scaling>
        <c:delete val="1"/>
        <c:axPos val="b"/>
        <c:numFmt formatCode="ge" sourceLinked="1"/>
        <c:majorTickMark val="none"/>
        <c:minorTickMark val="none"/>
        <c:tickLblPos val="none"/>
        <c:crossAx val="118321152"/>
        <c:crosses val="autoZero"/>
        <c:auto val="1"/>
        <c:lblOffset val="100"/>
        <c:baseTimeUnit val="years"/>
      </c:dateAx>
      <c:valAx>
        <c:axId val="1183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quot;-&quot;">
                  <c:v>0</c:v>
                </c:pt>
              </c:numCache>
            </c:numRef>
          </c:val>
          <c:extLst>
            <c:ext xmlns:c16="http://schemas.microsoft.com/office/drawing/2014/chart" uri="{C3380CC4-5D6E-409C-BE32-E72D297353CC}">
              <c16:uniqueId val="{00000000-3432-4C1D-B909-BBACD3A7926D}"/>
            </c:ext>
          </c:extLst>
        </c:ser>
        <c:dLbls>
          <c:showLegendKey val="0"/>
          <c:showVal val="0"/>
          <c:showCatName val="0"/>
          <c:showSerName val="0"/>
          <c:showPercent val="0"/>
          <c:showBubbleSize val="0"/>
        </c:dLbls>
        <c:gapWidth val="150"/>
        <c:axId val="118343168"/>
        <c:axId val="1183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432-4C1D-B909-BBACD3A7926D}"/>
            </c:ext>
          </c:extLst>
        </c:ser>
        <c:dLbls>
          <c:showLegendKey val="0"/>
          <c:showVal val="0"/>
          <c:showCatName val="0"/>
          <c:showSerName val="0"/>
          <c:showPercent val="0"/>
          <c:showBubbleSize val="0"/>
        </c:dLbls>
        <c:marker val="1"/>
        <c:smooth val="0"/>
        <c:axId val="118343168"/>
        <c:axId val="118345088"/>
      </c:lineChart>
      <c:dateAx>
        <c:axId val="118343168"/>
        <c:scaling>
          <c:orientation val="minMax"/>
        </c:scaling>
        <c:delete val="1"/>
        <c:axPos val="b"/>
        <c:numFmt formatCode="ge" sourceLinked="1"/>
        <c:majorTickMark val="none"/>
        <c:minorTickMark val="none"/>
        <c:tickLblPos val="none"/>
        <c:crossAx val="118345088"/>
        <c:crosses val="autoZero"/>
        <c:auto val="1"/>
        <c:lblOffset val="100"/>
        <c:baseTimeUnit val="years"/>
      </c:dateAx>
      <c:valAx>
        <c:axId val="1183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B9-416A-8B71-1AD99AE54DFC}"/>
            </c:ext>
          </c:extLst>
        </c:ser>
        <c:dLbls>
          <c:showLegendKey val="0"/>
          <c:showVal val="0"/>
          <c:showCatName val="0"/>
          <c:showSerName val="0"/>
          <c:showPercent val="0"/>
          <c:showBubbleSize val="0"/>
        </c:dLbls>
        <c:gapWidth val="150"/>
        <c:axId val="118896128"/>
        <c:axId val="1188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215.27</c:v>
                </c:pt>
                <c:pt idx="1">
                  <c:v>395.34</c:v>
                </c:pt>
                <c:pt idx="2">
                  <c:v>221.59</c:v>
                </c:pt>
                <c:pt idx="3">
                  <c:v>244.06</c:v>
                </c:pt>
                <c:pt idx="4">
                  <c:v>294.57</c:v>
                </c:pt>
              </c:numCache>
            </c:numRef>
          </c:val>
          <c:smooth val="0"/>
          <c:extLst>
            <c:ext xmlns:c16="http://schemas.microsoft.com/office/drawing/2014/chart" uri="{C3380CC4-5D6E-409C-BE32-E72D297353CC}">
              <c16:uniqueId val="{00000001-81B9-416A-8B71-1AD99AE54DFC}"/>
            </c:ext>
          </c:extLst>
        </c:ser>
        <c:dLbls>
          <c:showLegendKey val="0"/>
          <c:showVal val="0"/>
          <c:showCatName val="0"/>
          <c:showSerName val="0"/>
          <c:showPercent val="0"/>
          <c:showBubbleSize val="0"/>
        </c:dLbls>
        <c:marker val="1"/>
        <c:smooth val="0"/>
        <c:axId val="118896128"/>
        <c:axId val="118898048"/>
      </c:lineChart>
      <c:dateAx>
        <c:axId val="118896128"/>
        <c:scaling>
          <c:orientation val="minMax"/>
        </c:scaling>
        <c:delete val="1"/>
        <c:axPos val="b"/>
        <c:numFmt formatCode="ge" sourceLinked="1"/>
        <c:majorTickMark val="none"/>
        <c:minorTickMark val="none"/>
        <c:tickLblPos val="none"/>
        <c:crossAx val="118898048"/>
        <c:crosses val="autoZero"/>
        <c:auto val="1"/>
        <c:lblOffset val="100"/>
        <c:baseTimeUnit val="years"/>
      </c:dateAx>
      <c:valAx>
        <c:axId val="1188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406.28</c:v>
                </c:pt>
                <c:pt idx="2">
                  <c:v>326.01</c:v>
                </c:pt>
                <c:pt idx="3">
                  <c:v>445.62</c:v>
                </c:pt>
                <c:pt idx="4">
                  <c:v>761.4</c:v>
                </c:pt>
              </c:numCache>
            </c:numRef>
          </c:val>
          <c:extLst>
            <c:ext xmlns:c16="http://schemas.microsoft.com/office/drawing/2014/chart" uri="{C3380CC4-5D6E-409C-BE32-E72D297353CC}">
              <c16:uniqueId val="{00000000-2309-4430-8B9C-7D9B8D47AB57}"/>
            </c:ext>
          </c:extLst>
        </c:ser>
        <c:dLbls>
          <c:showLegendKey val="0"/>
          <c:showVal val="0"/>
          <c:showCatName val="0"/>
          <c:showSerName val="0"/>
          <c:showPercent val="0"/>
          <c:showBubbleSize val="0"/>
        </c:dLbls>
        <c:gapWidth val="150"/>
        <c:axId val="118928512"/>
        <c:axId val="1189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1540.03</c:v>
                </c:pt>
                <c:pt idx="1">
                  <c:v>914.26</c:v>
                </c:pt>
                <c:pt idx="2">
                  <c:v>56.86</c:v>
                </c:pt>
                <c:pt idx="3">
                  <c:v>57.91</c:v>
                </c:pt>
                <c:pt idx="4">
                  <c:v>94.41</c:v>
                </c:pt>
              </c:numCache>
            </c:numRef>
          </c:val>
          <c:smooth val="0"/>
          <c:extLst>
            <c:ext xmlns:c16="http://schemas.microsoft.com/office/drawing/2014/chart" uri="{C3380CC4-5D6E-409C-BE32-E72D297353CC}">
              <c16:uniqueId val="{00000001-2309-4430-8B9C-7D9B8D47AB57}"/>
            </c:ext>
          </c:extLst>
        </c:ser>
        <c:dLbls>
          <c:showLegendKey val="0"/>
          <c:showVal val="0"/>
          <c:showCatName val="0"/>
          <c:showSerName val="0"/>
          <c:showPercent val="0"/>
          <c:showBubbleSize val="0"/>
        </c:dLbls>
        <c:marker val="1"/>
        <c:smooth val="0"/>
        <c:axId val="118928512"/>
        <c:axId val="118930432"/>
      </c:lineChart>
      <c:dateAx>
        <c:axId val="118928512"/>
        <c:scaling>
          <c:orientation val="minMax"/>
        </c:scaling>
        <c:delete val="1"/>
        <c:axPos val="b"/>
        <c:numFmt formatCode="ge" sourceLinked="1"/>
        <c:majorTickMark val="none"/>
        <c:minorTickMark val="none"/>
        <c:tickLblPos val="none"/>
        <c:crossAx val="118930432"/>
        <c:crosses val="autoZero"/>
        <c:auto val="1"/>
        <c:lblOffset val="100"/>
        <c:baseTimeUnit val="years"/>
      </c:dateAx>
      <c:valAx>
        <c:axId val="1189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1853.07</c:v>
                </c:pt>
                <c:pt idx="1">
                  <c:v>1750.17</c:v>
                </c:pt>
                <c:pt idx="2">
                  <c:v>1289</c:v>
                </c:pt>
                <c:pt idx="3">
                  <c:v>1204.7</c:v>
                </c:pt>
                <c:pt idx="4">
                  <c:v>1154.55</c:v>
                </c:pt>
              </c:numCache>
            </c:numRef>
          </c:val>
          <c:extLst>
            <c:ext xmlns:c16="http://schemas.microsoft.com/office/drawing/2014/chart" uri="{C3380CC4-5D6E-409C-BE32-E72D297353CC}">
              <c16:uniqueId val="{00000000-25D0-4D06-B979-CB665E184901}"/>
            </c:ext>
          </c:extLst>
        </c:ser>
        <c:dLbls>
          <c:showLegendKey val="0"/>
          <c:showVal val="0"/>
          <c:showCatName val="0"/>
          <c:showSerName val="0"/>
          <c:showPercent val="0"/>
          <c:showBubbleSize val="0"/>
        </c:dLbls>
        <c:gapWidth val="150"/>
        <c:axId val="119239424"/>
        <c:axId val="1192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830.5</c:v>
                </c:pt>
                <c:pt idx="3">
                  <c:v>1029.24</c:v>
                </c:pt>
                <c:pt idx="4">
                  <c:v>1063.93</c:v>
                </c:pt>
              </c:numCache>
            </c:numRef>
          </c:val>
          <c:smooth val="0"/>
          <c:extLst>
            <c:ext xmlns:c16="http://schemas.microsoft.com/office/drawing/2014/chart" uri="{C3380CC4-5D6E-409C-BE32-E72D297353CC}">
              <c16:uniqueId val="{00000001-25D0-4D06-B979-CB665E184901}"/>
            </c:ext>
          </c:extLst>
        </c:ser>
        <c:dLbls>
          <c:showLegendKey val="0"/>
          <c:showVal val="0"/>
          <c:showCatName val="0"/>
          <c:showSerName val="0"/>
          <c:showPercent val="0"/>
          <c:showBubbleSize val="0"/>
        </c:dLbls>
        <c:marker val="1"/>
        <c:smooth val="0"/>
        <c:axId val="119239424"/>
        <c:axId val="119241344"/>
      </c:lineChart>
      <c:dateAx>
        <c:axId val="119239424"/>
        <c:scaling>
          <c:orientation val="minMax"/>
        </c:scaling>
        <c:delete val="1"/>
        <c:axPos val="b"/>
        <c:numFmt formatCode="ge" sourceLinked="1"/>
        <c:majorTickMark val="none"/>
        <c:minorTickMark val="none"/>
        <c:tickLblPos val="none"/>
        <c:crossAx val="119241344"/>
        <c:crosses val="autoZero"/>
        <c:auto val="1"/>
        <c:lblOffset val="100"/>
        <c:baseTimeUnit val="years"/>
      </c:dateAx>
      <c:valAx>
        <c:axId val="1192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15.68</c:v>
                </c:pt>
                <c:pt idx="1">
                  <c:v>15.9</c:v>
                </c:pt>
                <c:pt idx="2">
                  <c:v>21.46</c:v>
                </c:pt>
                <c:pt idx="3">
                  <c:v>21.83</c:v>
                </c:pt>
                <c:pt idx="4">
                  <c:v>20.28</c:v>
                </c:pt>
              </c:numCache>
            </c:numRef>
          </c:val>
          <c:extLst>
            <c:ext xmlns:c16="http://schemas.microsoft.com/office/drawing/2014/chart" uri="{C3380CC4-5D6E-409C-BE32-E72D297353CC}">
              <c16:uniqueId val="{00000000-BB4A-41FD-8937-CCB411C874D4}"/>
            </c:ext>
          </c:extLst>
        </c:ser>
        <c:dLbls>
          <c:showLegendKey val="0"/>
          <c:showVal val="0"/>
          <c:showCatName val="0"/>
          <c:showSerName val="0"/>
          <c:showPercent val="0"/>
          <c:showBubbleSize val="0"/>
        </c:dLbls>
        <c:gapWidth val="150"/>
        <c:axId val="127889792"/>
        <c:axId val="1278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43.66</c:v>
                </c:pt>
                <c:pt idx="3">
                  <c:v>43.13</c:v>
                </c:pt>
                <c:pt idx="4">
                  <c:v>46.26</c:v>
                </c:pt>
              </c:numCache>
            </c:numRef>
          </c:val>
          <c:smooth val="0"/>
          <c:extLst>
            <c:ext xmlns:c16="http://schemas.microsoft.com/office/drawing/2014/chart" uri="{C3380CC4-5D6E-409C-BE32-E72D297353CC}">
              <c16:uniqueId val="{00000001-BB4A-41FD-8937-CCB411C874D4}"/>
            </c:ext>
          </c:extLst>
        </c:ser>
        <c:dLbls>
          <c:showLegendKey val="0"/>
          <c:showVal val="0"/>
          <c:showCatName val="0"/>
          <c:showSerName val="0"/>
          <c:showPercent val="0"/>
          <c:showBubbleSize val="0"/>
        </c:dLbls>
        <c:marker val="1"/>
        <c:smooth val="0"/>
        <c:axId val="127889792"/>
        <c:axId val="127891712"/>
      </c:lineChart>
      <c:dateAx>
        <c:axId val="127889792"/>
        <c:scaling>
          <c:orientation val="minMax"/>
        </c:scaling>
        <c:delete val="1"/>
        <c:axPos val="b"/>
        <c:numFmt formatCode="ge" sourceLinked="1"/>
        <c:majorTickMark val="none"/>
        <c:minorTickMark val="none"/>
        <c:tickLblPos val="none"/>
        <c:crossAx val="127891712"/>
        <c:crosses val="autoZero"/>
        <c:auto val="1"/>
        <c:lblOffset val="100"/>
        <c:baseTimeUnit val="years"/>
      </c:dateAx>
      <c:valAx>
        <c:axId val="1278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524.01</c:v>
                </c:pt>
                <c:pt idx="1">
                  <c:v>521.32000000000005</c:v>
                </c:pt>
                <c:pt idx="2">
                  <c:v>517.42999999999995</c:v>
                </c:pt>
                <c:pt idx="3">
                  <c:v>519.94000000000005</c:v>
                </c:pt>
                <c:pt idx="4">
                  <c:v>563.07000000000005</c:v>
                </c:pt>
              </c:numCache>
            </c:numRef>
          </c:val>
          <c:extLst>
            <c:ext xmlns:c16="http://schemas.microsoft.com/office/drawing/2014/chart" uri="{C3380CC4-5D6E-409C-BE32-E72D297353CC}">
              <c16:uniqueId val="{00000000-3F98-411F-8264-2BE1662204C5}"/>
            </c:ext>
          </c:extLst>
        </c:ser>
        <c:dLbls>
          <c:showLegendKey val="0"/>
          <c:showVal val="0"/>
          <c:showCatName val="0"/>
          <c:showSerName val="0"/>
          <c:showPercent val="0"/>
          <c:showBubbleSize val="0"/>
        </c:dLbls>
        <c:gapWidth val="150"/>
        <c:axId val="131149824"/>
        <c:axId val="1311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382.09</c:v>
                </c:pt>
                <c:pt idx="3">
                  <c:v>392.03</c:v>
                </c:pt>
                <c:pt idx="4">
                  <c:v>376.4</c:v>
                </c:pt>
              </c:numCache>
            </c:numRef>
          </c:val>
          <c:smooth val="0"/>
          <c:extLst>
            <c:ext xmlns:c16="http://schemas.microsoft.com/office/drawing/2014/chart" uri="{C3380CC4-5D6E-409C-BE32-E72D297353CC}">
              <c16:uniqueId val="{00000001-3F98-411F-8264-2BE1662204C5}"/>
            </c:ext>
          </c:extLst>
        </c:ser>
        <c:dLbls>
          <c:showLegendKey val="0"/>
          <c:showVal val="0"/>
          <c:showCatName val="0"/>
          <c:showSerName val="0"/>
          <c:showPercent val="0"/>
          <c:showBubbleSize val="0"/>
        </c:dLbls>
        <c:marker val="1"/>
        <c:smooth val="0"/>
        <c:axId val="131149824"/>
        <c:axId val="131151744"/>
      </c:lineChart>
      <c:dateAx>
        <c:axId val="131149824"/>
        <c:scaling>
          <c:orientation val="minMax"/>
        </c:scaling>
        <c:delete val="1"/>
        <c:axPos val="b"/>
        <c:numFmt formatCode="ge" sourceLinked="1"/>
        <c:majorTickMark val="none"/>
        <c:minorTickMark val="none"/>
        <c:tickLblPos val="none"/>
        <c:crossAx val="131151744"/>
        <c:crosses val="autoZero"/>
        <c:auto val="1"/>
        <c:lblOffset val="100"/>
        <c:baseTimeUnit val="years"/>
      </c:dateAx>
      <c:valAx>
        <c:axId val="1311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3" zoomScaleNormal="100" workbookViewId="0">
      <selection activeCell="CC19" sqref="CC1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静岡県　沼津市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c r="AE8" s="50"/>
      <c r="AF8" s="50"/>
      <c r="AG8" s="50"/>
      <c r="AH8" s="50"/>
      <c r="AI8" s="50"/>
      <c r="AJ8" s="50"/>
      <c r="AK8" s="4"/>
      <c r="AL8" s="51">
        <f>データ!S6</f>
        <v>199006</v>
      </c>
      <c r="AM8" s="51"/>
      <c r="AN8" s="51"/>
      <c r="AO8" s="51"/>
      <c r="AP8" s="51"/>
      <c r="AQ8" s="51"/>
      <c r="AR8" s="51"/>
      <c r="AS8" s="51"/>
      <c r="AT8" s="46">
        <f>データ!T6</f>
        <v>186.96</v>
      </c>
      <c r="AU8" s="46"/>
      <c r="AV8" s="46"/>
      <c r="AW8" s="46"/>
      <c r="AX8" s="46"/>
      <c r="AY8" s="46"/>
      <c r="AZ8" s="46"/>
      <c r="BA8" s="46"/>
      <c r="BB8" s="46">
        <f>データ!U6</f>
        <v>1064.43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86.01</v>
      </c>
      <c r="J10" s="46"/>
      <c r="K10" s="46"/>
      <c r="L10" s="46"/>
      <c r="M10" s="46"/>
      <c r="N10" s="46"/>
      <c r="O10" s="46"/>
      <c r="P10" s="46">
        <f>データ!P6</f>
        <v>0.13</v>
      </c>
      <c r="Q10" s="46"/>
      <c r="R10" s="46"/>
      <c r="S10" s="46"/>
      <c r="T10" s="46"/>
      <c r="U10" s="46"/>
      <c r="V10" s="46"/>
      <c r="W10" s="46">
        <f>データ!Q6</f>
        <v>60.94</v>
      </c>
      <c r="X10" s="46"/>
      <c r="Y10" s="46"/>
      <c r="Z10" s="46"/>
      <c r="AA10" s="46"/>
      <c r="AB10" s="46"/>
      <c r="AC10" s="46"/>
      <c r="AD10" s="51">
        <f>データ!R6</f>
        <v>2100</v>
      </c>
      <c r="AE10" s="51"/>
      <c r="AF10" s="51"/>
      <c r="AG10" s="51"/>
      <c r="AH10" s="51"/>
      <c r="AI10" s="51"/>
      <c r="AJ10" s="51"/>
      <c r="AK10" s="2"/>
      <c r="AL10" s="51">
        <f>データ!V6</f>
        <v>253</v>
      </c>
      <c r="AM10" s="51"/>
      <c r="AN10" s="51"/>
      <c r="AO10" s="51"/>
      <c r="AP10" s="51"/>
      <c r="AQ10" s="51"/>
      <c r="AR10" s="51"/>
      <c r="AS10" s="51"/>
      <c r="AT10" s="46">
        <f>データ!W6</f>
        <v>0.09</v>
      </c>
      <c r="AU10" s="46"/>
      <c r="AV10" s="46"/>
      <c r="AW10" s="46"/>
      <c r="AX10" s="46"/>
      <c r="AY10" s="46"/>
      <c r="AZ10" s="46"/>
      <c r="BA10" s="46"/>
      <c r="BB10" s="46">
        <f>データ!X6</f>
        <v>2811.11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【99.45】</v>
      </c>
      <c r="F86" s="27" t="str">
        <f>データ!AT6</f>
        <v>【136.52】</v>
      </c>
      <c r="G86" s="27" t="str">
        <f>データ!BE6</f>
        <v>【68.37】</v>
      </c>
      <c r="H86" s="27" t="str">
        <f>データ!BP6</f>
        <v>【985.48】</v>
      </c>
      <c r="I86" s="27" t="str">
        <f>データ!CA6</f>
        <v>【45.38】</v>
      </c>
      <c r="J86" s="27" t="str">
        <f>データ!CL6</f>
        <v>【377.04】</v>
      </c>
      <c r="K86" s="27" t="str">
        <f>データ!CW6</f>
        <v>【34.15】</v>
      </c>
      <c r="L86" s="27" t="str">
        <f>データ!DH6</f>
        <v>【78.22】</v>
      </c>
      <c r="M86" s="27" t="str">
        <f>データ!DS6</f>
        <v>【21.93】</v>
      </c>
      <c r="N86" s="27" t="str">
        <f>データ!ED6</f>
        <v>【0.00】</v>
      </c>
      <c r="O86" s="27"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222038</v>
      </c>
      <c r="D6" s="34">
        <f t="shared" si="3"/>
        <v>46</v>
      </c>
      <c r="E6" s="34">
        <f t="shared" si="3"/>
        <v>17</v>
      </c>
      <c r="F6" s="34">
        <f t="shared" si="3"/>
        <v>6</v>
      </c>
      <c r="G6" s="34">
        <f t="shared" si="3"/>
        <v>0</v>
      </c>
      <c r="H6" s="34" t="str">
        <f t="shared" si="3"/>
        <v>静岡県　沼津市</v>
      </c>
      <c r="I6" s="34" t="str">
        <f t="shared" si="3"/>
        <v>法適用</v>
      </c>
      <c r="J6" s="34" t="str">
        <f t="shared" si="3"/>
        <v>下水道事業</v>
      </c>
      <c r="K6" s="34" t="str">
        <f t="shared" si="3"/>
        <v>漁業集落排水</v>
      </c>
      <c r="L6" s="34" t="str">
        <f t="shared" si="3"/>
        <v>H2</v>
      </c>
      <c r="M6" s="34">
        <f t="shared" si="3"/>
        <v>0</v>
      </c>
      <c r="N6" s="35" t="str">
        <f t="shared" si="3"/>
        <v>-</v>
      </c>
      <c r="O6" s="35">
        <f t="shared" si="3"/>
        <v>86.01</v>
      </c>
      <c r="P6" s="35">
        <f t="shared" si="3"/>
        <v>0.13</v>
      </c>
      <c r="Q6" s="35">
        <f t="shared" si="3"/>
        <v>60.94</v>
      </c>
      <c r="R6" s="35">
        <f t="shared" si="3"/>
        <v>2100</v>
      </c>
      <c r="S6" s="35">
        <f t="shared" si="3"/>
        <v>199006</v>
      </c>
      <c r="T6" s="35">
        <f t="shared" si="3"/>
        <v>186.96</v>
      </c>
      <c r="U6" s="35">
        <f t="shared" si="3"/>
        <v>1064.43</v>
      </c>
      <c r="V6" s="35">
        <f t="shared" si="3"/>
        <v>253</v>
      </c>
      <c r="W6" s="35">
        <f t="shared" si="3"/>
        <v>0.09</v>
      </c>
      <c r="X6" s="35">
        <f t="shared" si="3"/>
        <v>2811.11</v>
      </c>
      <c r="Y6" s="36">
        <f>IF(Y7="",NA(),Y7)</f>
        <v>100</v>
      </c>
      <c r="Z6" s="36">
        <f t="shared" ref="Z6:AH6" si="4">IF(Z7="",NA(),Z7)</f>
        <v>100</v>
      </c>
      <c r="AA6" s="36">
        <f t="shared" si="4"/>
        <v>100</v>
      </c>
      <c r="AB6" s="36">
        <f t="shared" si="4"/>
        <v>100</v>
      </c>
      <c r="AC6" s="36">
        <f t="shared" si="4"/>
        <v>100</v>
      </c>
      <c r="AD6" s="36">
        <f t="shared" si="4"/>
        <v>87</v>
      </c>
      <c r="AE6" s="36">
        <f t="shared" si="4"/>
        <v>94.68</v>
      </c>
      <c r="AF6" s="36">
        <f t="shared" si="4"/>
        <v>99.08</v>
      </c>
      <c r="AG6" s="36">
        <f t="shared" si="4"/>
        <v>97.28</v>
      </c>
      <c r="AH6" s="36">
        <f t="shared" si="4"/>
        <v>98.49</v>
      </c>
      <c r="AI6" s="35" t="str">
        <f>IF(AI7="","",IF(AI7="-","【-】","【"&amp;SUBSTITUTE(TEXT(AI7,"#,##0.00"),"-","△")&amp;"】"))</f>
        <v>【99.45】</v>
      </c>
      <c r="AJ6" s="35">
        <f>IF(AJ7="",NA(),AJ7)</f>
        <v>0</v>
      </c>
      <c r="AK6" s="35">
        <f t="shared" ref="AK6:AS6" si="5">IF(AK7="",NA(),AK7)</f>
        <v>0</v>
      </c>
      <c r="AL6" s="35">
        <f t="shared" si="5"/>
        <v>0</v>
      </c>
      <c r="AM6" s="35">
        <f t="shared" si="5"/>
        <v>0</v>
      </c>
      <c r="AN6" s="35">
        <f t="shared" si="5"/>
        <v>0</v>
      </c>
      <c r="AO6" s="36">
        <f t="shared" si="5"/>
        <v>215.27</v>
      </c>
      <c r="AP6" s="36">
        <f t="shared" si="5"/>
        <v>395.34</v>
      </c>
      <c r="AQ6" s="36">
        <f t="shared" si="5"/>
        <v>221.59</v>
      </c>
      <c r="AR6" s="36">
        <f t="shared" si="5"/>
        <v>244.06</v>
      </c>
      <c r="AS6" s="36">
        <f t="shared" si="5"/>
        <v>294.57</v>
      </c>
      <c r="AT6" s="35" t="str">
        <f>IF(AT7="","",IF(AT7="-","【-】","【"&amp;SUBSTITUTE(TEXT(AT7,"#,##0.00"),"-","△")&amp;"】"))</f>
        <v>【136.52】</v>
      </c>
      <c r="AU6" s="36" t="str">
        <f>IF(AU7="",NA(),AU7)</f>
        <v>-</v>
      </c>
      <c r="AV6" s="36">
        <f t="shared" ref="AV6:BD6" si="6">IF(AV7="",NA(),AV7)</f>
        <v>406.28</v>
      </c>
      <c r="AW6" s="36">
        <f t="shared" si="6"/>
        <v>326.01</v>
      </c>
      <c r="AX6" s="36">
        <f t="shared" si="6"/>
        <v>445.62</v>
      </c>
      <c r="AY6" s="36">
        <f t="shared" si="6"/>
        <v>761.4</v>
      </c>
      <c r="AZ6" s="36">
        <f t="shared" si="6"/>
        <v>1540.03</v>
      </c>
      <c r="BA6" s="36">
        <f t="shared" si="6"/>
        <v>914.26</v>
      </c>
      <c r="BB6" s="36">
        <f t="shared" si="6"/>
        <v>56.86</v>
      </c>
      <c r="BC6" s="36">
        <f t="shared" si="6"/>
        <v>57.91</v>
      </c>
      <c r="BD6" s="36">
        <f t="shared" si="6"/>
        <v>94.41</v>
      </c>
      <c r="BE6" s="35" t="str">
        <f>IF(BE7="","",IF(BE7="-","【-】","【"&amp;SUBSTITUTE(TEXT(BE7,"#,##0.00"),"-","△")&amp;"】"))</f>
        <v>【68.37】</v>
      </c>
      <c r="BF6" s="36">
        <f>IF(BF7="",NA(),BF7)</f>
        <v>1853.07</v>
      </c>
      <c r="BG6" s="36">
        <f t="shared" ref="BG6:BO6" si="7">IF(BG7="",NA(),BG7)</f>
        <v>1750.17</v>
      </c>
      <c r="BH6" s="36">
        <f t="shared" si="7"/>
        <v>1289</v>
      </c>
      <c r="BI6" s="36">
        <f t="shared" si="7"/>
        <v>1204.7</v>
      </c>
      <c r="BJ6" s="36">
        <f t="shared" si="7"/>
        <v>1154.55</v>
      </c>
      <c r="BK6" s="36">
        <f t="shared" si="7"/>
        <v>1665.33</v>
      </c>
      <c r="BL6" s="36">
        <f t="shared" si="7"/>
        <v>1716.47</v>
      </c>
      <c r="BM6" s="36">
        <f t="shared" si="7"/>
        <v>830.5</v>
      </c>
      <c r="BN6" s="36">
        <f t="shared" si="7"/>
        <v>1029.24</v>
      </c>
      <c r="BO6" s="36">
        <f t="shared" si="7"/>
        <v>1063.93</v>
      </c>
      <c r="BP6" s="35" t="str">
        <f>IF(BP7="","",IF(BP7="-","【-】","【"&amp;SUBSTITUTE(TEXT(BP7,"#,##0.00"),"-","△")&amp;"】"))</f>
        <v>【985.48】</v>
      </c>
      <c r="BQ6" s="36">
        <f>IF(BQ7="",NA(),BQ7)</f>
        <v>15.68</v>
      </c>
      <c r="BR6" s="36">
        <f t="shared" ref="BR6:BZ6" si="8">IF(BR7="",NA(),BR7)</f>
        <v>15.9</v>
      </c>
      <c r="BS6" s="36">
        <f t="shared" si="8"/>
        <v>21.46</v>
      </c>
      <c r="BT6" s="36">
        <f t="shared" si="8"/>
        <v>21.83</v>
      </c>
      <c r="BU6" s="36">
        <f t="shared" si="8"/>
        <v>20.28</v>
      </c>
      <c r="BV6" s="36">
        <f t="shared" si="8"/>
        <v>37.92</v>
      </c>
      <c r="BW6" s="36">
        <f t="shared" si="8"/>
        <v>35.049999999999997</v>
      </c>
      <c r="BX6" s="36">
        <f t="shared" si="8"/>
        <v>43.66</v>
      </c>
      <c r="BY6" s="36">
        <f t="shared" si="8"/>
        <v>43.13</v>
      </c>
      <c r="BZ6" s="36">
        <f t="shared" si="8"/>
        <v>46.26</v>
      </c>
      <c r="CA6" s="35" t="str">
        <f>IF(CA7="","",IF(CA7="-","【-】","【"&amp;SUBSTITUTE(TEXT(CA7,"#,##0.00"),"-","△")&amp;"】"))</f>
        <v>【45.38】</v>
      </c>
      <c r="CB6" s="36">
        <f>IF(CB7="",NA(),CB7)</f>
        <v>524.01</v>
      </c>
      <c r="CC6" s="36">
        <f t="shared" ref="CC6:CK6" si="9">IF(CC7="",NA(),CC7)</f>
        <v>521.32000000000005</v>
      </c>
      <c r="CD6" s="36">
        <f t="shared" si="9"/>
        <v>517.42999999999995</v>
      </c>
      <c r="CE6" s="36">
        <f t="shared" si="9"/>
        <v>519.94000000000005</v>
      </c>
      <c r="CF6" s="36">
        <f t="shared" si="9"/>
        <v>563.07000000000005</v>
      </c>
      <c r="CG6" s="36">
        <f t="shared" si="9"/>
        <v>438.71</v>
      </c>
      <c r="CH6" s="36">
        <f t="shared" si="9"/>
        <v>463.38</v>
      </c>
      <c r="CI6" s="36">
        <f t="shared" si="9"/>
        <v>382.09</v>
      </c>
      <c r="CJ6" s="36">
        <f t="shared" si="9"/>
        <v>392.03</v>
      </c>
      <c r="CK6" s="36">
        <f t="shared" si="9"/>
        <v>376.4</v>
      </c>
      <c r="CL6" s="35" t="str">
        <f>IF(CL7="","",IF(CL7="-","【-】","【"&amp;SUBSTITUTE(TEXT(CL7,"#,##0.00"),"-","△")&amp;"】"))</f>
        <v>【377.04】</v>
      </c>
      <c r="CM6" s="36">
        <f>IF(CM7="",NA(),CM7)</f>
        <v>38.049999999999997</v>
      </c>
      <c r="CN6" s="36">
        <f t="shared" ref="CN6:CV6" si="10">IF(CN7="",NA(),CN7)</f>
        <v>31.46</v>
      </c>
      <c r="CO6" s="36">
        <f t="shared" si="10"/>
        <v>23.9</v>
      </c>
      <c r="CP6" s="36">
        <f t="shared" si="10"/>
        <v>27.07</v>
      </c>
      <c r="CQ6" s="36">
        <f t="shared" si="10"/>
        <v>26.1</v>
      </c>
      <c r="CR6" s="36">
        <f t="shared" si="10"/>
        <v>33.81</v>
      </c>
      <c r="CS6" s="36">
        <f t="shared" si="10"/>
        <v>31.37</v>
      </c>
      <c r="CT6" s="36">
        <f t="shared" si="10"/>
        <v>39.68</v>
      </c>
      <c r="CU6" s="36">
        <f t="shared" si="10"/>
        <v>35.64</v>
      </c>
      <c r="CV6" s="36">
        <f t="shared" si="10"/>
        <v>33.729999999999997</v>
      </c>
      <c r="CW6" s="35" t="str">
        <f>IF(CW7="","",IF(CW7="-","【-】","【"&amp;SUBSTITUTE(TEXT(CW7,"#,##0.00"),"-","△")&amp;"】"))</f>
        <v>【34.15】</v>
      </c>
      <c r="CX6" s="36">
        <f>IF(CX7="",NA(),CX7)</f>
        <v>100</v>
      </c>
      <c r="CY6" s="36">
        <f t="shared" ref="CY6:DG6" si="11">IF(CY7="",NA(),CY7)</f>
        <v>100</v>
      </c>
      <c r="CZ6" s="36">
        <f t="shared" si="11"/>
        <v>100</v>
      </c>
      <c r="DA6" s="36">
        <f t="shared" si="11"/>
        <v>100</v>
      </c>
      <c r="DB6" s="36">
        <f t="shared" si="11"/>
        <v>100</v>
      </c>
      <c r="DC6" s="36">
        <f t="shared" si="11"/>
        <v>68.7</v>
      </c>
      <c r="DD6" s="36">
        <f t="shared" si="11"/>
        <v>67.38</v>
      </c>
      <c r="DE6" s="36">
        <f t="shared" si="11"/>
        <v>83.95</v>
      </c>
      <c r="DF6" s="36">
        <f t="shared" si="11"/>
        <v>82.92</v>
      </c>
      <c r="DG6" s="36">
        <f t="shared" si="11"/>
        <v>79.989999999999995</v>
      </c>
      <c r="DH6" s="35" t="str">
        <f>IF(DH7="","",IF(DH7="-","【-】","【"&amp;SUBSTITUTE(TEXT(DH7,"#,##0.00"),"-","△")&amp;"】"))</f>
        <v>【78.22】</v>
      </c>
      <c r="DI6" s="36">
        <f>IF(DI7="",NA(),DI7)</f>
        <v>11.41</v>
      </c>
      <c r="DJ6" s="36">
        <f t="shared" ref="DJ6:DR6" si="12">IF(DJ7="",NA(),DJ7)</f>
        <v>13.05</v>
      </c>
      <c r="DK6" s="36">
        <f t="shared" si="12"/>
        <v>43.16</v>
      </c>
      <c r="DL6" s="36">
        <f t="shared" si="12"/>
        <v>47.1</v>
      </c>
      <c r="DM6" s="36">
        <f t="shared" si="12"/>
        <v>51.82</v>
      </c>
      <c r="DN6" s="36">
        <f t="shared" si="12"/>
        <v>5.53</v>
      </c>
      <c r="DO6" s="36">
        <f t="shared" si="12"/>
        <v>6.54</v>
      </c>
      <c r="DP6" s="36">
        <f t="shared" si="12"/>
        <v>23.85</v>
      </c>
      <c r="DQ6" s="36">
        <f t="shared" si="12"/>
        <v>27.17</v>
      </c>
      <c r="DR6" s="36">
        <f t="shared" si="12"/>
        <v>30.22</v>
      </c>
      <c r="DS6" s="35" t="str">
        <f>IF(DS7="","",IF(DS7="-","【-】","【"&amp;SUBSTITUTE(TEXT(DS7,"#,##0.00"),"-","△")&amp;"】"))</f>
        <v>【21.93】</v>
      </c>
      <c r="DT6" s="35">
        <f>IF(DT7="",NA(),DT7)</f>
        <v>0</v>
      </c>
      <c r="DU6" s="35">
        <f t="shared" ref="DU6:EC6" si="13">IF(DU7="",NA(),DU7)</f>
        <v>0</v>
      </c>
      <c r="DV6" s="35">
        <f t="shared" si="13"/>
        <v>0</v>
      </c>
      <c r="DW6" s="35">
        <f t="shared" si="13"/>
        <v>0</v>
      </c>
      <c r="DX6" s="36" t="str">
        <f t="shared" si="13"/>
        <v>-</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6" t="str">
        <f t="shared" si="14"/>
        <v>-</v>
      </c>
      <c r="EJ6" s="36">
        <f t="shared" si="14"/>
        <v>0.36</v>
      </c>
      <c r="EK6" s="36">
        <f t="shared" si="14"/>
        <v>0.25</v>
      </c>
      <c r="EL6" s="36">
        <f t="shared" si="14"/>
        <v>0.05</v>
      </c>
      <c r="EM6" s="36">
        <f t="shared" si="14"/>
        <v>0.18</v>
      </c>
      <c r="EN6" s="36">
        <f t="shared" si="14"/>
        <v>0.01</v>
      </c>
      <c r="EO6" s="35" t="str">
        <f>IF(EO7="","",IF(EO7="-","【-】","【"&amp;SUBSTITUTE(TEXT(EO7,"#,##0.00"),"-","△")&amp;"】"))</f>
        <v>【0.01】</v>
      </c>
    </row>
    <row r="7" spans="1:148" s="37" customFormat="1" x14ac:dyDescent="0.15">
      <c r="A7" s="29"/>
      <c r="B7" s="38">
        <v>2016</v>
      </c>
      <c r="C7" s="38">
        <v>222038</v>
      </c>
      <c r="D7" s="38">
        <v>46</v>
      </c>
      <c r="E7" s="38">
        <v>17</v>
      </c>
      <c r="F7" s="38">
        <v>6</v>
      </c>
      <c r="G7" s="38">
        <v>0</v>
      </c>
      <c r="H7" s="38" t="s">
        <v>108</v>
      </c>
      <c r="I7" s="38" t="s">
        <v>109</v>
      </c>
      <c r="J7" s="38" t="s">
        <v>110</v>
      </c>
      <c r="K7" s="38" t="s">
        <v>111</v>
      </c>
      <c r="L7" s="38" t="s">
        <v>112</v>
      </c>
      <c r="M7" s="38"/>
      <c r="N7" s="39" t="s">
        <v>113</v>
      </c>
      <c r="O7" s="39">
        <v>86.01</v>
      </c>
      <c r="P7" s="39">
        <v>0.13</v>
      </c>
      <c r="Q7" s="39">
        <v>60.94</v>
      </c>
      <c r="R7" s="39">
        <v>2100</v>
      </c>
      <c r="S7" s="39">
        <v>199006</v>
      </c>
      <c r="T7" s="39">
        <v>186.96</v>
      </c>
      <c r="U7" s="39">
        <v>1064.43</v>
      </c>
      <c r="V7" s="39">
        <v>253</v>
      </c>
      <c r="W7" s="39">
        <v>0.09</v>
      </c>
      <c r="X7" s="39">
        <v>2811.11</v>
      </c>
      <c r="Y7" s="39">
        <v>100</v>
      </c>
      <c r="Z7" s="39">
        <v>100</v>
      </c>
      <c r="AA7" s="39">
        <v>100</v>
      </c>
      <c r="AB7" s="39">
        <v>100</v>
      </c>
      <c r="AC7" s="39">
        <v>100</v>
      </c>
      <c r="AD7" s="39">
        <v>87</v>
      </c>
      <c r="AE7" s="39">
        <v>94.68</v>
      </c>
      <c r="AF7" s="39">
        <v>99.08</v>
      </c>
      <c r="AG7" s="39">
        <v>97.28</v>
      </c>
      <c r="AH7" s="39">
        <v>98.49</v>
      </c>
      <c r="AI7" s="39">
        <v>99.45</v>
      </c>
      <c r="AJ7" s="39">
        <v>0</v>
      </c>
      <c r="AK7" s="39">
        <v>0</v>
      </c>
      <c r="AL7" s="39">
        <v>0</v>
      </c>
      <c r="AM7" s="39">
        <v>0</v>
      </c>
      <c r="AN7" s="39">
        <v>0</v>
      </c>
      <c r="AO7" s="39">
        <v>215.27</v>
      </c>
      <c r="AP7" s="39">
        <v>395.34</v>
      </c>
      <c r="AQ7" s="39">
        <v>221.59</v>
      </c>
      <c r="AR7" s="39">
        <v>244.06</v>
      </c>
      <c r="AS7" s="39">
        <v>294.57</v>
      </c>
      <c r="AT7" s="39">
        <v>136.52000000000001</v>
      </c>
      <c r="AU7" s="39" t="s">
        <v>113</v>
      </c>
      <c r="AV7" s="39">
        <v>406.28</v>
      </c>
      <c r="AW7" s="39">
        <v>326.01</v>
      </c>
      <c r="AX7" s="39">
        <v>445.62</v>
      </c>
      <c r="AY7" s="39">
        <v>761.4</v>
      </c>
      <c r="AZ7" s="39">
        <v>1540.03</v>
      </c>
      <c r="BA7" s="39">
        <v>914.26</v>
      </c>
      <c r="BB7" s="39">
        <v>56.86</v>
      </c>
      <c r="BC7" s="39">
        <v>57.91</v>
      </c>
      <c r="BD7" s="39">
        <v>94.41</v>
      </c>
      <c r="BE7" s="39">
        <v>68.37</v>
      </c>
      <c r="BF7" s="39">
        <v>1853.07</v>
      </c>
      <c r="BG7" s="39">
        <v>1750.17</v>
      </c>
      <c r="BH7" s="39">
        <v>1289</v>
      </c>
      <c r="BI7" s="39">
        <v>1204.7</v>
      </c>
      <c r="BJ7" s="39">
        <v>1154.55</v>
      </c>
      <c r="BK7" s="39">
        <v>1665.33</v>
      </c>
      <c r="BL7" s="39">
        <v>1716.47</v>
      </c>
      <c r="BM7" s="39">
        <v>830.5</v>
      </c>
      <c r="BN7" s="39">
        <v>1029.24</v>
      </c>
      <c r="BO7" s="39">
        <v>1063.93</v>
      </c>
      <c r="BP7" s="39">
        <v>985.48</v>
      </c>
      <c r="BQ7" s="39">
        <v>15.68</v>
      </c>
      <c r="BR7" s="39">
        <v>15.9</v>
      </c>
      <c r="BS7" s="39">
        <v>21.46</v>
      </c>
      <c r="BT7" s="39">
        <v>21.83</v>
      </c>
      <c r="BU7" s="39">
        <v>20.28</v>
      </c>
      <c r="BV7" s="39">
        <v>37.92</v>
      </c>
      <c r="BW7" s="39">
        <v>35.049999999999997</v>
      </c>
      <c r="BX7" s="39">
        <v>43.66</v>
      </c>
      <c r="BY7" s="39">
        <v>43.13</v>
      </c>
      <c r="BZ7" s="39">
        <v>46.26</v>
      </c>
      <c r="CA7" s="39">
        <v>45.38</v>
      </c>
      <c r="CB7" s="39">
        <v>524.01</v>
      </c>
      <c r="CC7" s="39">
        <v>521.32000000000005</v>
      </c>
      <c r="CD7" s="39">
        <v>517.42999999999995</v>
      </c>
      <c r="CE7" s="39">
        <v>519.94000000000005</v>
      </c>
      <c r="CF7" s="39">
        <v>563.07000000000005</v>
      </c>
      <c r="CG7" s="39">
        <v>438.71</v>
      </c>
      <c r="CH7" s="39">
        <v>463.38</v>
      </c>
      <c r="CI7" s="39">
        <v>382.09</v>
      </c>
      <c r="CJ7" s="39">
        <v>392.03</v>
      </c>
      <c r="CK7" s="39">
        <v>376.4</v>
      </c>
      <c r="CL7" s="39">
        <v>377.04</v>
      </c>
      <c r="CM7" s="39">
        <v>38.049999999999997</v>
      </c>
      <c r="CN7" s="39">
        <v>31.46</v>
      </c>
      <c r="CO7" s="39">
        <v>23.9</v>
      </c>
      <c r="CP7" s="39">
        <v>27.07</v>
      </c>
      <c r="CQ7" s="39">
        <v>26.1</v>
      </c>
      <c r="CR7" s="39">
        <v>33.81</v>
      </c>
      <c r="CS7" s="39">
        <v>31.37</v>
      </c>
      <c r="CT7" s="39">
        <v>39.68</v>
      </c>
      <c r="CU7" s="39">
        <v>35.64</v>
      </c>
      <c r="CV7" s="39">
        <v>33.729999999999997</v>
      </c>
      <c r="CW7" s="39">
        <v>34.15</v>
      </c>
      <c r="CX7" s="39">
        <v>100</v>
      </c>
      <c r="CY7" s="39">
        <v>100</v>
      </c>
      <c r="CZ7" s="39">
        <v>100</v>
      </c>
      <c r="DA7" s="39">
        <v>100</v>
      </c>
      <c r="DB7" s="39">
        <v>100</v>
      </c>
      <c r="DC7" s="39">
        <v>68.7</v>
      </c>
      <c r="DD7" s="39">
        <v>67.38</v>
      </c>
      <c r="DE7" s="39">
        <v>83.95</v>
      </c>
      <c r="DF7" s="39">
        <v>82.92</v>
      </c>
      <c r="DG7" s="39">
        <v>79.989999999999995</v>
      </c>
      <c r="DH7" s="39">
        <v>78.22</v>
      </c>
      <c r="DI7" s="39">
        <v>11.41</v>
      </c>
      <c r="DJ7" s="39">
        <v>13.05</v>
      </c>
      <c r="DK7" s="39">
        <v>43.16</v>
      </c>
      <c r="DL7" s="39">
        <v>47.1</v>
      </c>
      <c r="DM7" s="39">
        <v>51.82</v>
      </c>
      <c r="DN7" s="39">
        <v>5.53</v>
      </c>
      <c r="DO7" s="39">
        <v>6.54</v>
      </c>
      <c r="DP7" s="39">
        <v>23.85</v>
      </c>
      <c r="DQ7" s="39">
        <v>27.17</v>
      </c>
      <c r="DR7" s="39">
        <v>30.22</v>
      </c>
      <c r="DS7" s="39">
        <v>21.93</v>
      </c>
      <c r="DT7" s="39">
        <v>0</v>
      </c>
      <c r="DU7" s="39">
        <v>0</v>
      </c>
      <c r="DV7" s="39">
        <v>0</v>
      </c>
      <c r="DW7" s="39">
        <v>0</v>
      </c>
      <c r="DX7" s="39" t="s">
        <v>113</v>
      </c>
      <c r="DY7" s="39">
        <v>0</v>
      </c>
      <c r="DZ7" s="39">
        <v>0</v>
      </c>
      <c r="EA7" s="39">
        <v>0</v>
      </c>
      <c r="EB7" s="39">
        <v>0</v>
      </c>
      <c r="EC7" s="39">
        <v>0</v>
      </c>
      <c r="ED7" s="39">
        <v>0</v>
      </c>
      <c r="EE7" s="39">
        <v>0</v>
      </c>
      <c r="EF7" s="39">
        <v>0</v>
      </c>
      <c r="EG7" s="39">
        <v>0</v>
      </c>
      <c r="EH7" s="39">
        <v>0</v>
      </c>
      <c r="EI7" s="39" t="s">
        <v>113</v>
      </c>
      <c r="EJ7" s="39">
        <v>0.36</v>
      </c>
      <c r="EK7" s="39">
        <v>0.25</v>
      </c>
      <c r="EL7" s="39">
        <v>0.05</v>
      </c>
      <c r="EM7" s="39">
        <v>0.18</v>
      </c>
      <c r="EN7" s="39">
        <v>0.01</v>
      </c>
      <c r="EO7" s="39">
        <v>0.01</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2018-02-09T07:45:18Z</cp:lastPrinted>
  <dcterms:created xsi:type="dcterms:W3CDTF">2017-12-25T01:59:24Z</dcterms:created>
  <dcterms:modified xsi:type="dcterms:W3CDTF">2018-02-09T07:48:17Z</dcterms:modified>
  <cp:category/>
</cp:coreProperties>
</file>