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480" yWindow="45" windowWidth="1944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P12" i="5" s="1"/>
  <c r="LO8" i="5"/>
  <c r="LF8" i="5"/>
  <c r="LG12" i="5" s="1"/>
  <c r="LE8" i="5"/>
  <c r="KV8" i="5"/>
  <c r="KX12" i="5" s="1"/>
  <c r="KU8" i="5"/>
  <c r="KT8" i="5"/>
  <c r="KK8" i="5"/>
  <c r="KJ8" i="5"/>
  <c r="JZ8" i="5"/>
  <c r="JQ8" i="5"/>
  <c r="JR12" i="5" s="1"/>
  <c r="JP8" i="5"/>
  <c r="JG8" i="5"/>
  <c r="JI12" i="5" s="1"/>
  <c r="JF8" i="5"/>
  <c r="IW8" i="5"/>
  <c r="IZ12" i="5" s="1"/>
  <c r="IV8" i="5"/>
  <c r="IU8" i="5"/>
  <c r="IL8" i="5"/>
  <c r="IK8" i="5"/>
  <c r="IA8" i="5"/>
  <c r="HR8" i="5"/>
  <c r="HV12" i="5" s="1"/>
  <c r="HQ8" i="5"/>
  <c r="HH8" i="5"/>
  <c r="HI12" i="5" s="1"/>
  <c r="HG8" i="5"/>
  <c r="GX8" i="5"/>
  <c r="GZ12" i="5" s="1"/>
  <c r="GW8" i="5"/>
  <c r="GV8" i="5"/>
  <c r="GL8" i="5"/>
  <c r="GB8" i="5"/>
  <c r="FR8" i="5"/>
  <c r="FH8" i="5"/>
  <c r="EX8" i="5"/>
  <c r="EW8" i="5"/>
  <c r="EM8" i="5"/>
  <c r="EC8" i="5"/>
  <c r="DS8" i="5"/>
  <c r="DI8" i="5"/>
  <c r="CY8" i="5"/>
  <c r="CX8" i="5"/>
  <c r="CN8" i="5"/>
  <c r="CD8" i="5"/>
  <c r="BS8" i="5"/>
  <c r="BH8" i="5"/>
  <c r="AW8" i="5"/>
  <c r="AW6" i="5"/>
  <c r="L19" i="4" s="1"/>
  <c r="AV6" i="5"/>
  <c r="AU6" i="5"/>
  <c r="F19" i="4" s="1"/>
  <c r="AT6" i="5"/>
  <c r="AS6" i="5"/>
  <c r="L16" i="4" s="1"/>
  <c r="AR6" i="5"/>
  <c r="AQ6" i="5"/>
  <c r="H16" i="4" s="1"/>
  <c r="AP6" i="5"/>
  <c r="AO6" i="5"/>
  <c r="N15" i="4" s="1"/>
  <c r="AN6" i="5"/>
  <c r="AM6" i="5"/>
  <c r="J15" i="4" s="1"/>
  <c r="AL6" i="5"/>
  <c r="AK6" i="5"/>
  <c r="F15" i="4" s="1"/>
  <c r="AJ6" i="5"/>
  <c r="AI6" i="5"/>
  <c r="L14" i="4" s="1"/>
  <c r="AH6" i="5"/>
  <c r="AG6" i="5"/>
  <c r="H14" i="4" s="1"/>
  <c r="AF6" i="5"/>
  <c r="AE6" i="5"/>
  <c r="N13" i="4" s="1"/>
  <c r="AD6" i="5"/>
  <c r="AC6" i="5"/>
  <c r="J13" i="4" s="1"/>
  <c r="AB6" i="5"/>
  <c r="AA6" i="5"/>
  <c r="F13" i="4" s="1"/>
  <c r="Z6" i="5"/>
  <c r="Y6" i="5"/>
  <c r="L12" i="4" s="1"/>
  <c r="X6" i="5"/>
  <c r="W6" i="5"/>
  <c r="H12" i="4" s="1"/>
  <c r="V6" i="5"/>
  <c r="U6" i="5"/>
  <c r="B9" i="4" s="1"/>
  <c r="T6" i="5"/>
  <c r="S6" i="5"/>
  <c r="R6" i="5"/>
  <c r="Q6" i="5"/>
  <c r="P6" i="5"/>
  <c r="O6" i="5"/>
  <c r="N6" i="5"/>
  <c r="M6" i="5"/>
  <c r="L6" i="5"/>
  <c r="FS8" i="5" s="1"/>
  <c r="K6" i="5"/>
  <c r="J6" i="5"/>
  <c r="I6" i="5"/>
  <c r="H6" i="5"/>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J7" i="4"/>
  <c r="N5" i="4"/>
  <c r="J5" i="4"/>
  <c r="F5" i="4"/>
  <c r="B5" i="4"/>
  <c r="N3" i="4"/>
  <c r="J3" i="4"/>
  <c r="F3" i="4"/>
  <c r="B3" i="4"/>
  <c r="B1" i="4"/>
  <c r="MM16" i="5" l="1"/>
  <c r="LS16" i="5"/>
  <c r="KY16" i="5"/>
  <c r="KD16" i="5"/>
  <c r="JJ16" i="5"/>
  <c r="IO16" i="5"/>
  <c r="HU16" i="5"/>
  <c r="HA16" i="5"/>
  <c r="MC16" i="5"/>
  <c r="KN16" i="5"/>
  <c r="IZ16" i="5"/>
  <c r="HK16" i="5"/>
  <c r="GF16" i="5"/>
  <c r="FL16" i="5"/>
  <c r="EQ16" i="5"/>
  <c r="DW16" i="5"/>
  <c r="DC16" i="5"/>
  <c r="CH16" i="5"/>
  <c r="BL16" i="5"/>
  <c r="LI16" i="5"/>
  <c r="JT16" i="5"/>
  <c r="IE16" i="5"/>
  <c r="GP16" i="5"/>
  <c r="FV16" i="5"/>
  <c r="FB16" i="5"/>
  <c r="EG16" i="5"/>
  <c r="DM16" i="5"/>
  <c r="CR16" i="5"/>
  <c r="BW16" i="5"/>
  <c r="BA16" i="5"/>
  <c r="MM10" i="5"/>
  <c r="LS10" i="5"/>
  <c r="KY10" i="5"/>
  <c r="KD10" i="5"/>
  <c r="JJ10" i="5"/>
  <c r="IO10" i="5"/>
  <c r="HU10" i="5"/>
  <c r="HA10" i="5"/>
  <c r="GF10" i="5"/>
  <c r="FL10" i="5"/>
  <c r="EQ10" i="5"/>
  <c r="DW10" i="5"/>
  <c r="DC10" i="5"/>
  <c r="CH10" i="5"/>
  <c r="BL10" i="5"/>
  <c r="MC10" i="5"/>
  <c r="LI10" i="5"/>
  <c r="KN10" i="5"/>
  <c r="JT10" i="5"/>
  <c r="IZ10" i="5"/>
  <c r="IE10" i="5"/>
  <c r="HK10" i="5"/>
  <c r="GP10" i="5"/>
  <c r="FV10" i="5"/>
  <c r="FB10" i="5"/>
  <c r="EG10" i="5"/>
  <c r="DM10" i="5"/>
  <c r="CR10" i="5"/>
  <c r="BW10" i="5"/>
  <c r="BA10" i="5"/>
  <c r="L11" i="4"/>
  <c r="FV18" i="5"/>
  <c r="FT18" i="5"/>
  <c r="FW18" i="5"/>
  <c r="FS18" i="5"/>
  <c r="FU18" i="5"/>
  <c r="FW12" i="5"/>
  <c r="FU12" i="5"/>
  <c r="FS12" i="5"/>
  <c r="FV12" i="5"/>
  <c r="FT12" i="5"/>
  <c r="GM8" i="5"/>
  <c r="IP18" i="5"/>
  <c r="IN18" i="5"/>
  <c r="IL18" i="5"/>
  <c r="IO18" i="5"/>
  <c r="IM18" i="5"/>
  <c r="IO12" i="5"/>
  <c r="IM12" i="5"/>
  <c r="KN18" i="5"/>
  <c r="KL18" i="5"/>
  <c r="KO18" i="5"/>
  <c r="KK18" i="5"/>
  <c r="KM18" i="5"/>
  <c r="KO12" i="5"/>
  <c r="KM12" i="5"/>
  <c r="KK12" i="5"/>
  <c r="MN18" i="5"/>
  <c r="ML18" i="5"/>
  <c r="MJ18" i="5"/>
  <c r="MM18" i="5"/>
  <c r="MN12" i="5"/>
  <c r="ML12" i="5"/>
  <c r="MJ12" i="5"/>
  <c r="MK18" i="5"/>
  <c r="MM12" i="5"/>
  <c r="MK12" i="5"/>
  <c r="B10" i="5"/>
  <c r="D10" i="5"/>
  <c r="F10" i="5"/>
  <c r="HR12" i="5"/>
  <c r="IL12" i="5"/>
  <c r="IP12" i="5"/>
  <c r="KN12" i="5"/>
  <c r="EY8" i="5"/>
  <c r="FI8" i="5"/>
  <c r="HB18" i="5"/>
  <c r="GZ18" i="5"/>
  <c r="GX18" i="5"/>
  <c r="HA18" i="5"/>
  <c r="GY18" i="5"/>
  <c r="HA12" i="5"/>
  <c r="GY12" i="5"/>
  <c r="HK18" i="5"/>
  <c r="HI18" i="5"/>
  <c r="HJ18" i="5"/>
  <c r="HL18" i="5"/>
  <c r="HH18" i="5"/>
  <c r="HL12" i="5"/>
  <c r="HJ12" i="5"/>
  <c r="HH12" i="5"/>
  <c r="HV18" i="5"/>
  <c r="HT18" i="5"/>
  <c r="HR18" i="5"/>
  <c r="HS18" i="5"/>
  <c r="HU18" i="5"/>
  <c r="HU12" i="5"/>
  <c r="HS12" i="5"/>
  <c r="IZ18" i="5"/>
  <c r="IX18" i="5"/>
  <c r="IY18" i="5"/>
  <c r="JA18" i="5"/>
  <c r="IW18" i="5"/>
  <c r="JA12" i="5"/>
  <c r="IY12" i="5"/>
  <c r="IW12" i="5"/>
  <c r="JK18" i="5"/>
  <c r="JI18" i="5"/>
  <c r="JG18" i="5"/>
  <c r="JH18" i="5"/>
  <c r="JJ18" i="5"/>
  <c r="JJ12" i="5"/>
  <c r="JH12" i="5"/>
  <c r="JT18" i="5"/>
  <c r="JR18" i="5"/>
  <c r="JU18" i="5"/>
  <c r="JQ18" i="5"/>
  <c r="JS18" i="5"/>
  <c r="JU12" i="5"/>
  <c r="JS12" i="5"/>
  <c r="JQ12" i="5"/>
  <c r="KZ18" i="5"/>
  <c r="KX18" i="5"/>
  <c r="KV18" i="5"/>
  <c r="KY18" i="5"/>
  <c r="KW18" i="5"/>
  <c r="KY12" i="5"/>
  <c r="KW12" i="5"/>
  <c r="LI18" i="5"/>
  <c r="LG18" i="5"/>
  <c r="LH18" i="5"/>
  <c r="LJ18" i="5"/>
  <c r="LF18" i="5"/>
  <c r="LJ12" i="5"/>
  <c r="LH12" i="5"/>
  <c r="LF12" i="5"/>
  <c r="LT18" i="5"/>
  <c r="LR18" i="5"/>
  <c r="LP18" i="5"/>
  <c r="LQ18" i="5"/>
  <c r="LT12" i="5"/>
  <c r="LS18" i="5"/>
  <c r="LS12" i="5"/>
  <c r="LQ12" i="5"/>
  <c r="C10" i="5"/>
  <c r="GX12" i="5"/>
  <c r="HB12" i="5"/>
  <c r="HK12" i="5"/>
  <c r="HT12" i="5"/>
  <c r="IN12" i="5"/>
  <c r="IX12" i="5"/>
  <c r="JG12" i="5"/>
  <c r="JK12" i="5"/>
  <c r="JT12" i="5"/>
  <c r="KL12" i="5"/>
  <c r="KV12" i="5"/>
  <c r="KZ12" i="5"/>
  <c r="LI12" i="5"/>
  <c r="LR12" i="5"/>
  <c r="FM18" i="5" l="1"/>
  <c r="FK18" i="5"/>
  <c r="FI18" i="5"/>
  <c r="FJ18" i="5"/>
  <c r="FL18" i="5"/>
  <c r="FL12" i="5"/>
  <c r="FJ12" i="5"/>
  <c r="FM12" i="5"/>
  <c r="FI12" i="5"/>
  <c r="FK12" i="5"/>
  <c r="MD16" i="5"/>
  <c r="LJ16" i="5"/>
  <c r="KO16" i="5"/>
  <c r="JU16" i="5"/>
  <c r="JA16" i="5"/>
  <c r="IF16" i="5"/>
  <c r="HL16" i="5"/>
  <c r="LT16" i="5"/>
  <c r="KE16" i="5"/>
  <c r="IP16" i="5"/>
  <c r="HB16" i="5"/>
  <c r="GQ16" i="5"/>
  <c r="FW16" i="5"/>
  <c r="FC16" i="5"/>
  <c r="EH16" i="5"/>
  <c r="DN16" i="5"/>
  <c r="CS16" i="5"/>
  <c r="BX16" i="5"/>
  <c r="BB16" i="5"/>
  <c r="MN16" i="5"/>
  <c r="KZ16" i="5"/>
  <c r="JK16" i="5"/>
  <c r="HV16" i="5"/>
  <c r="GG16" i="5"/>
  <c r="FM16" i="5"/>
  <c r="ER16" i="5"/>
  <c r="DX16" i="5"/>
  <c r="DD16" i="5"/>
  <c r="CI16" i="5"/>
  <c r="BM16" i="5"/>
  <c r="MD10" i="5"/>
  <c r="LJ10" i="5"/>
  <c r="KO10" i="5"/>
  <c r="JU10" i="5"/>
  <c r="JA10" i="5"/>
  <c r="IF10" i="5"/>
  <c r="HL10" i="5"/>
  <c r="GQ10" i="5"/>
  <c r="FW10" i="5"/>
  <c r="FC10" i="5"/>
  <c r="EH10" i="5"/>
  <c r="DN10" i="5"/>
  <c r="CS10" i="5"/>
  <c r="BX10" i="5"/>
  <c r="BB10" i="5"/>
  <c r="N11" i="4"/>
  <c r="MN10" i="5"/>
  <c r="LT10" i="5"/>
  <c r="KZ10" i="5"/>
  <c r="KE10" i="5"/>
  <c r="JK10" i="5"/>
  <c r="IP10" i="5"/>
  <c r="HV10" i="5"/>
  <c r="HB10" i="5"/>
  <c r="GG10" i="5"/>
  <c r="FM10" i="5"/>
  <c r="ER10" i="5"/>
  <c r="DX10" i="5"/>
  <c r="DD10" i="5"/>
  <c r="CI10" i="5"/>
  <c r="BM10" i="5"/>
  <c r="LZ16" i="5"/>
  <c r="LF16" i="5"/>
  <c r="KK16" i="5"/>
  <c r="JQ16" i="5"/>
  <c r="IW16" i="5"/>
  <c r="IB16" i="5"/>
  <c r="HH16" i="5"/>
  <c r="LP16" i="5"/>
  <c r="KA16" i="5"/>
  <c r="IL16" i="5"/>
  <c r="GM16" i="5"/>
  <c r="FS16" i="5"/>
  <c r="EY16" i="5"/>
  <c r="ED16" i="5"/>
  <c r="DJ16" i="5"/>
  <c r="CO16" i="5"/>
  <c r="BT16" i="5"/>
  <c r="AX16" i="5"/>
  <c r="MJ16" i="5"/>
  <c r="KV16" i="5"/>
  <c r="JG16" i="5"/>
  <c r="HR16" i="5"/>
  <c r="GX16" i="5"/>
  <c r="GC16" i="5"/>
  <c r="FI16" i="5"/>
  <c r="EN16" i="5"/>
  <c r="DT16" i="5"/>
  <c r="CZ16" i="5"/>
  <c r="CE16" i="5"/>
  <c r="BI16" i="5"/>
  <c r="LZ10" i="5"/>
  <c r="LF10" i="5"/>
  <c r="KK10" i="5"/>
  <c r="JQ10" i="5"/>
  <c r="IW10" i="5"/>
  <c r="IB10" i="5"/>
  <c r="HH10" i="5"/>
  <c r="GM10" i="5"/>
  <c r="FS10" i="5"/>
  <c r="EY10" i="5"/>
  <c r="ED10" i="5"/>
  <c r="DJ10" i="5"/>
  <c r="CO10" i="5"/>
  <c r="BT10" i="5"/>
  <c r="AX10" i="5"/>
  <c r="F11" i="4"/>
  <c r="MJ10" i="5"/>
  <c r="LP10" i="5"/>
  <c r="KV10" i="5"/>
  <c r="KA10" i="5"/>
  <c r="JG10" i="5"/>
  <c r="IL10" i="5"/>
  <c r="HR10" i="5"/>
  <c r="GX10" i="5"/>
  <c r="GC10" i="5"/>
  <c r="FI10" i="5"/>
  <c r="EN10" i="5"/>
  <c r="DT10" i="5"/>
  <c r="CZ10" i="5"/>
  <c r="CE10" i="5"/>
  <c r="BI10" i="5"/>
  <c r="GP18" i="5"/>
  <c r="GN18" i="5"/>
  <c r="GQ18" i="5"/>
  <c r="GM18" i="5"/>
  <c r="GO18" i="5"/>
  <c r="GQ12" i="5"/>
  <c r="GO12" i="5"/>
  <c r="GM12" i="5"/>
  <c r="GN12" i="5"/>
  <c r="GP12" i="5"/>
  <c r="MK16" i="5"/>
  <c r="LQ16" i="5"/>
  <c r="KW16" i="5"/>
  <c r="KB16" i="5"/>
  <c r="JH16" i="5"/>
  <c r="IM16" i="5"/>
  <c r="HS16" i="5"/>
  <c r="LG16" i="5"/>
  <c r="JR16" i="5"/>
  <c r="IC16" i="5"/>
  <c r="GY16" i="5"/>
  <c r="GD16" i="5"/>
  <c r="FJ16" i="5"/>
  <c r="EO16" i="5"/>
  <c r="DU16" i="5"/>
  <c r="DA16" i="5"/>
  <c r="CF16" i="5"/>
  <c r="BJ16" i="5"/>
  <c r="MA16" i="5"/>
  <c r="KL16" i="5"/>
  <c r="IX16" i="5"/>
  <c r="HI16" i="5"/>
  <c r="GN16" i="5"/>
  <c r="FT16" i="5"/>
  <c r="EZ16" i="5"/>
  <c r="EE16" i="5"/>
  <c r="DK16" i="5"/>
  <c r="CP16" i="5"/>
  <c r="BU16" i="5"/>
  <c r="AY16" i="5"/>
  <c r="MK10" i="5"/>
  <c r="LQ10" i="5"/>
  <c r="KW10" i="5"/>
  <c r="KB10" i="5"/>
  <c r="JH10" i="5"/>
  <c r="IM10" i="5"/>
  <c r="HS10" i="5"/>
  <c r="GY10" i="5"/>
  <c r="GD10" i="5"/>
  <c r="FJ10" i="5"/>
  <c r="EO10" i="5"/>
  <c r="DU10" i="5"/>
  <c r="DA10" i="5"/>
  <c r="CF10" i="5"/>
  <c r="BJ10" i="5"/>
  <c r="MA10" i="5"/>
  <c r="LG10" i="5"/>
  <c r="KL10" i="5"/>
  <c r="JR10" i="5"/>
  <c r="IX10" i="5"/>
  <c r="IC10" i="5"/>
  <c r="HI10" i="5"/>
  <c r="GN10" i="5"/>
  <c r="FT10" i="5"/>
  <c r="EZ10" i="5"/>
  <c r="EE10" i="5"/>
  <c r="DK10" i="5"/>
  <c r="CP10" i="5"/>
  <c r="BU10" i="5"/>
  <c r="AY10" i="5"/>
  <c r="H11" i="4"/>
  <c r="FB18" i="5"/>
  <c r="EZ18" i="5"/>
  <c r="FA18" i="5"/>
  <c r="FC18" i="5"/>
  <c r="EY18" i="5"/>
  <c r="FC12" i="5"/>
  <c r="FA12" i="5"/>
  <c r="EY12" i="5"/>
  <c r="EZ12" i="5"/>
  <c r="FB12" i="5"/>
  <c r="MB16" i="5"/>
  <c r="LH16" i="5"/>
  <c r="KM16" i="5"/>
  <c r="JS16" i="5"/>
  <c r="IY16" i="5"/>
  <c r="ID16" i="5"/>
  <c r="HJ16" i="5"/>
  <c r="ML16" i="5"/>
  <c r="KX16" i="5"/>
  <c r="JI16" i="5"/>
  <c r="HT16" i="5"/>
  <c r="GO16" i="5"/>
  <c r="FU16" i="5"/>
  <c r="FA16" i="5"/>
  <c r="EF16" i="5"/>
  <c r="DL16" i="5"/>
  <c r="CQ16" i="5"/>
  <c r="BV16" i="5"/>
  <c r="AZ16" i="5"/>
  <c r="LR16" i="5"/>
  <c r="KC16" i="5"/>
  <c r="IN16" i="5"/>
  <c r="GZ16" i="5"/>
  <c r="GE16" i="5"/>
  <c r="FK16" i="5"/>
  <c r="EP16" i="5"/>
  <c r="DV16" i="5"/>
  <c r="DB16" i="5"/>
  <c r="CG16" i="5"/>
  <c r="BK16" i="5"/>
  <c r="MB10" i="5"/>
  <c r="LH10" i="5"/>
  <c r="KM10" i="5"/>
  <c r="JS10" i="5"/>
  <c r="IY10" i="5"/>
  <c r="ID10" i="5"/>
  <c r="HJ10" i="5"/>
  <c r="GO10" i="5"/>
  <c r="FU10" i="5"/>
  <c r="FA10" i="5"/>
  <c r="EF10" i="5"/>
  <c r="DL10" i="5"/>
  <c r="CQ10" i="5"/>
  <c r="BV10" i="5"/>
  <c r="AZ10" i="5"/>
  <c r="J11" i="4"/>
  <c r="ML10" i="5"/>
  <c r="LR10" i="5"/>
  <c r="KX10" i="5"/>
  <c r="KC10" i="5"/>
  <c r="JI10" i="5"/>
  <c r="IN10" i="5"/>
  <c r="HT10" i="5"/>
  <c r="GZ10" i="5"/>
  <c r="GE10" i="5"/>
  <c r="FK10" i="5"/>
  <c r="EP10" i="5"/>
  <c r="DV10" i="5"/>
  <c r="DB10" i="5"/>
  <c r="CG10" i="5"/>
  <c r="BK10" i="5"/>
</calcChain>
</file>

<file path=xl/sharedStrings.xml><?xml version="1.0" encoding="utf-8"?>
<sst xmlns="http://schemas.openxmlformats.org/spreadsheetml/2006/main" count="889" uniqueCount="174">
  <si>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</si>
  <si>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</si>
  <si>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</si>
  <si>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</si>
  <si>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</si>
  <si>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</si>
  <si>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</si>
  <si>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</si>
  <si>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一般会計繰出金
 ・地球温暖化対策事業　　　1,975千円
 ・環境教育事業　　　　　　 　　207千円
 ・環境保全等推進事業　　　3,777千円
風力発電事業基金積立金　1,553千円
翌年度への繰越し　　　　　　　738千円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</si>
  <si>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</si>
  <si>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</si>
  <si>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</si>
  <si>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</si>
  <si>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</si>
  <si>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</si>
  <si>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</si>
  <si>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</si>
  <si>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</si>
  <si>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</si>
  <si>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</si>
  <si>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</si>
  <si>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</si>
  <si>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</si>
  <si>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</si>
  <si>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</si>
  <si>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</si>
  <si>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</si>
  <si>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</si>
  <si>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</si>
  <si>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</si>
  <si>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</si>
  <si>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</si>
  <si>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</si>
  <si>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</si>
  <si>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</si>
  <si>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</si>
  <si>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</si>
  <si>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</si>
  <si>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</si>
  <si>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</si>
  <si>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</si>
  <si>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</si>
  <si>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</si>
  <si>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</si>
  <si>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</si>
  <si>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</si>
  <si>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</si>
  <si>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</si>
  <si>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</si>
  <si>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</si>
  <si>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</si>
  <si>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</si>
  <si>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</si>
  <si>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</si>
  <si>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</si>
  <si>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</si>
  <si>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</si>
  <si>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</si>
  <si>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</si>
  <si>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</si>
  <si>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</si>
  <si>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</si>
  <si>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</si>
  <si>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</si>
  <si>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</si>
  <si>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</si>
  <si>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</si>
  <si>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</si>
  <si>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</si>
  <si>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</si>
  <si>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</si>
  <si>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</si>
  <si>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</si>
  <si>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</si>
  <si>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</si>
  <si>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</si>
  <si>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</si>
  <si>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</si>
  <si>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</si>
  <si>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</si>
  <si>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</si>
  <si>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</si>
  <si>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</si>
  <si>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</si>
  <si>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</si>
  <si>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</si>
  <si>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</si>
  <si>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</si>
  <si>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</si>
  <si>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</si>
  <si>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</si>
  <si>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</si>
  <si>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</si>
  <si>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</si>
  <si>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</si>
  <si>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</si>
  <si>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</si>
  <si>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</si>
  <si>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</si>
  <si>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</si>
  <si>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</si>
  <si>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</si>
  <si>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</si>
  <si>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</si>
  <si>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</si>
  <si>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</si>
  <si>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</si>
  <si>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</si>
  <si>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</si>
  <si>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</si>
  <si>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</si>
  <si>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</si>
  <si>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</si>
  <si>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</si>
  <si>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</si>
  <si>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223018</t>
  </si>
  <si>
    <t>47</t>
  </si>
  <si>
    <t>04</t>
  </si>
  <si>
    <t>0</t>
  </si>
  <si>
    <t>000</t>
  </si>
  <si>
    <t>静岡県　東伊豆町</t>
  </si>
  <si>
    <t>法非適用</t>
  </si>
  <si>
    <t>電気事業</t>
  </si>
  <si>
    <t>該当数値なし</t>
  </si>
  <si>
    <t>-</t>
  </si>
  <si>
    <t>平成36年2月29日　東伊豆町風力発電所</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</si>
  <si>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</si>
  <si>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</si>
  <si>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</si>
  <si>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</si>
  <si>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</si>
  <si>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</si>
  <si>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</si>
  <si>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</si>
  <si>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</si>
  <si>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</si>
  <si>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</si>
  <si>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</si>
  <si>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</si>
  <si>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</si>
  <si>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</si>
  <si>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</si>
  <si>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</si>
  <si>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</si>
  <si>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</si>
  <si>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</si>
  <si>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</si>
  <si>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</si>
  <si>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</si>
  <si>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</si>
  <si>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</si>
  <si>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</si>
  <si>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</si>
  <si>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</si>
  <si>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</si>
  <si>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</si>
  <si>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</si>
  <si>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</si>
  <si>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</si>
  <si>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</si>
  <si>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</si>
  <si>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</si>
  <si>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</si>
  <si>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</si>
  <si>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</si>
  <si>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</si>
  <si>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</si>
  <si>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</si>
  <si>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</si>
  <si>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</si>
  <si>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</si>
  <si>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風車３機中１機が平成２７年度の約2/3の期間故障していたため、営業収益、総収益が減少した。
　また、一般会計への繰出金や保安管理委託料の減により、総費用は前年度を下回ったが、収益の減が大きかったため、営業収支比率及びEBITDAは減少した。
　このため、今後は大きな収益減の原因となる故障を未然に防ぐよう、定期点検やメンテナンスの強化を実施することが必要となる。</t>
    <phoneticPr fontId="3"/>
  </si>
  <si>
    <t xml:space="preserve">　設備利用率は平均値を上回っているが、当施設においては例年を下回る状況であった。これは、風車３機中１機が部品の故障により、復旧まで長期間停止していたためである。修繕費については引き続き定期的に点検及びメンテナンスを実施していくとともに、大きな故障を未然に防ぐよう強化していく。なお、現状のまま事業を継続した場合は、FIT適用終了（H36）後、収入が大きく変動することが考えられる。
　また、企業債の償還は平成３０年度までとなっているため、今後、健全な運転・運営を行ない、計画どおりに償還していく。
  </t>
    <rPh sb="1" eb="3">
      <t>セツビ</t>
    </rPh>
    <rPh sb="3" eb="6">
      <t>リヨウリツ</t>
    </rPh>
    <rPh sb="7" eb="10">
      <t>ヘイキンチ</t>
    </rPh>
    <rPh sb="11" eb="13">
      <t>ウワマワ</t>
    </rPh>
    <rPh sb="19" eb="22">
      <t>トウシセツ</t>
    </rPh>
    <rPh sb="27" eb="29">
      <t>レイネン</t>
    </rPh>
    <rPh sb="30" eb="32">
      <t>シタマワ</t>
    </rPh>
    <rPh sb="33" eb="35">
      <t>ジョウキョウ</t>
    </rPh>
    <rPh sb="80" eb="82">
      <t>シュウゼン</t>
    </rPh>
    <rPh sb="82" eb="83">
      <t>ヒ</t>
    </rPh>
    <rPh sb="88" eb="89">
      <t>ヒ</t>
    </rPh>
    <rPh sb="90" eb="91">
      <t>ツヅ</t>
    </rPh>
    <rPh sb="92" eb="95">
      <t>テイキテキ</t>
    </rPh>
    <rPh sb="96" eb="98">
      <t>テンケン</t>
    </rPh>
    <rPh sb="98" eb="99">
      <t>オヨ</t>
    </rPh>
    <rPh sb="107" eb="109">
      <t>ジッシ</t>
    </rPh>
    <rPh sb="118" eb="119">
      <t>オオ</t>
    </rPh>
    <rPh sb="121" eb="123">
      <t>コショウ</t>
    </rPh>
    <rPh sb="124" eb="126">
      <t>ミゼン</t>
    </rPh>
    <rPh sb="127" eb="128">
      <t>フセ</t>
    </rPh>
    <rPh sb="131" eb="133">
      <t>キョウカ</t>
    </rPh>
    <rPh sb="195" eb="197">
      <t>キギョウ</t>
    </rPh>
    <rPh sb="197" eb="198">
      <t>サイ</t>
    </rPh>
    <rPh sb="199" eb="201">
      <t>ショウカン</t>
    </rPh>
    <rPh sb="202" eb="204">
      <t>ヘイセイ</t>
    </rPh>
    <rPh sb="206" eb="208">
      <t>ネンド</t>
    </rPh>
    <rPh sb="219" eb="221">
      <t>コンゴ</t>
    </rPh>
    <rPh sb="222" eb="224">
      <t>ケンゼン</t>
    </rPh>
    <rPh sb="225" eb="227">
      <t>ウンテン</t>
    </rPh>
    <rPh sb="228" eb="230">
      <t>ウンエイ</t>
    </rPh>
    <rPh sb="231" eb="232">
      <t>オコ</t>
    </rPh>
    <rPh sb="235" eb="237">
      <t>ケイカク</t>
    </rPh>
    <rPh sb="241" eb="243">
      <t>ショウカン</t>
    </rPh>
    <phoneticPr fontId="3"/>
  </si>
  <si>
    <t>　平成27年度は風車３機中１機が部品の故障により、長期間停止したため、売電収入が減少し経常収支が赤字となった。
　当該施設は定期的に点検・予備部品の確保を行ない、風車運転の停止期間を最小限に抑えるよう運営してきているが、運転開始から12年目を迎え、予期せぬ故障により平成27年度は1機が長期間停止する状況となった。現状、故障した場合、部品の調達に時間を要し、長期間停止となるため、定期点検やメンテナンスをこれまで以上に強化し、大きな故障を未然に防ぐ必要がある。
　また、健全な運営を行ない、大規模修繕等にも対応するべく基金への積立を計画的に行なっていく。
　なお、現在、町では近年の故障状況、耐用年数、FIT適用終了（H36）をふまえ、今後の運営・運転について、あらゆる面から検討しているため、その内容によって経営戦略の策定を検討していく。</t>
    <rPh sb="1" eb="3">
      <t>ヘイセイ</t>
    </rPh>
    <rPh sb="5" eb="7">
      <t>ネンド</t>
    </rPh>
    <rPh sb="43" eb="45">
      <t>ケイジョウ</t>
    </rPh>
    <rPh sb="45" eb="47">
      <t>シュウシ</t>
    </rPh>
    <rPh sb="48" eb="50">
      <t>アカジ</t>
    </rPh>
    <rPh sb="57" eb="59">
      <t>トウガイ</t>
    </rPh>
    <rPh sb="59" eb="61">
      <t>シセツ</t>
    </rPh>
    <rPh sb="62" eb="65">
      <t>テイキテキ</t>
    </rPh>
    <rPh sb="66" eb="68">
      <t>テンケン</t>
    </rPh>
    <rPh sb="69" eb="71">
      <t>ヨビ</t>
    </rPh>
    <rPh sb="71" eb="73">
      <t>ブヒン</t>
    </rPh>
    <rPh sb="74" eb="76">
      <t>カクホ</t>
    </rPh>
    <rPh sb="77" eb="78">
      <t>オコ</t>
    </rPh>
    <rPh sb="81" eb="83">
      <t>フウシャ</t>
    </rPh>
    <rPh sb="83" eb="85">
      <t>ウンテン</t>
    </rPh>
    <rPh sb="86" eb="88">
      <t>テイシ</t>
    </rPh>
    <rPh sb="88" eb="90">
      <t>キカン</t>
    </rPh>
    <rPh sb="91" eb="94">
      <t>サイショウゲン</t>
    </rPh>
    <rPh sb="95" eb="96">
      <t>オサ</t>
    </rPh>
    <rPh sb="100" eb="102">
      <t>ウンエイ</t>
    </rPh>
    <rPh sb="110" eb="112">
      <t>ウンテン</t>
    </rPh>
    <rPh sb="112" eb="114">
      <t>カイシ</t>
    </rPh>
    <rPh sb="118" eb="120">
      <t>ネンメ</t>
    </rPh>
    <rPh sb="121" eb="122">
      <t>ムカ</t>
    </rPh>
    <rPh sb="124" eb="126">
      <t>ヨキ</t>
    </rPh>
    <rPh sb="128" eb="130">
      <t>コショウ</t>
    </rPh>
    <rPh sb="133" eb="135">
      <t>ヘイセイ</t>
    </rPh>
    <rPh sb="137" eb="139">
      <t>ネンド</t>
    </rPh>
    <rPh sb="141" eb="142">
      <t>キ</t>
    </rPh>
    <rPh sb="143" eb="146">
      <t>チョウキカン</t>
    </rPh>
    <rPh sb="146" eb="148">
      <t>テイシ</t>
    </rPh>
    <rPh sb="150" eb="152">
      <t>ジョウキョウ</t>
    </rPh>
    <rPh sb="157" eb="159">
      <t>ゲンジョウ</t>
    </rPh>
    <rPh sb="160" eb="162">
      <t>コショウ</t>
    </rPh>
    <rPh sb="164" eb="166">
      <t>バアイ</t>
    </rPh>
    <rPh sb="167" eb="169">
      <t>ブヒン</t>
    </rPh>
    <rPh sb="170" eb="172">
      <t>チョウタツ</t>
    </rPh>
    <rPh sb="173" eb="175">
      <t>ジカン</t>
    </rPh>
    <rPh sb="176" eb="177">
      <t>ヨウ</t>
    </rPh>
    <rPh sb="179" eb="182">
      <t>チョウキカン</t>
    </rPh>
    <rPh sb="182" eb="184">
      <t>テイシ</t>
    </rPh>
    <rPh sb="190" eb="192">
      <t>テイキ</t>
    </rPh>
    <rPh sb="192" eb="194">
      <t>テンケン</t>
    </rPh>
    <rPh sb="206" eb="208">
      <t>イジョウ</t>
    </rPh>
    <rPh sb="209" eb="211">
      <t>キョウカ</t>
    </rPh>
    <rPh sb="213" eb="214">
      <t>オオ</t>
    </rPh>
    <rPh sb="216" eb="218">
      <t>コショウ</t>
    </rPh>
    <rPh sb="219" eb="221">
      <t>ミゼン</t>
    </rPh>
    <rPh sb="222" eb="223">
      <t>フセ</t>
    </rPh>
    <rPh sb="224" eb="226">
      <t>ヒツヨウ</t>
    </rPh>
    <rPh sb="235" eb="237">
      <t>ケンゼン</t>
    </rPh>
    <rPh sb="238" eb="240">
      <t>ウンエイ</t>
    </rPh>
    <rPh sb="241" eb="242">
      <t>オコ</t>
    </rPh>
    <rPh sb="245" eb="248">
      <t>ダイキボ</t>
    </rPh>
    <rPh sb="248" eb="250">
      <t>シュウゼン</t>
    </rPh>
    <rPh sb="250" eb="251">
      <t>トウ</t>
    </rPh>
    <rPh sb="253" eb="255">
      <t>タイオウ</t>
    </rPh>
    <rPh sb="259" eb="261">
      <t>キキン</t>
    </rPh>
    <rPh sb="263" eb="265">
      <t>ツミタテ</t>
    </rPh>
    <rPh sb="266" eb="269">
      <t>ケイカクテキ</t>
    </rPh>
    <rPh sb="270" eb="271">
      <t>オコ</t>
    </rPh>
    <rPh sb="282" eb="284">
      <t>ゲンザイ</t>
    </rPh>
    <rPh sb="285" eb="286">
      <t>マチ</t>
    </rPh>
    <rPh sb="288" eb="290">
      <t>キンネン</t>
    </rPh>
    <rPh sb="291" eb="293">
      <t>コショウ</t>
    </rPh>
    <rPh sb="293" eb="295">
      <t>ジョウキョウ</t>
    </rPh>
    <rPh sb="296" eb="298">
      <t>タイヨウ</t>
    </rPh>
    <rPh sb="298" eb="300">
      <t>ネンスウ</t>
    </rPh>
    <rPh sb="304" eb="306">
      <t>テキヨウ</t>
    </rPh>
    <rPh sb="306" eb="308">
      <t>シュウリョウ</t>
    </rPh>
    <rPh sb="318" eb="320">
      <t>コンゴ</t>
    </rPh>
    <rPh sb="321" eb="323">
      <t>ウンエイ</t>
    </rPh>
    <rPh sb="324" eb="326">
      <t>ウンテン</t>
    </rPh>
    <rPh sb="335" eb="336">
      <t>メン</t>
    </rPh>
    <rPh sb="338" eb="340">
      <t>ケントウ</t>
    </rPh>
    <rPh sb="349" eb="351">
      <t>ナイヨウ</t>
    </rPh>
    <rPh sb="355" eb="357">
      <t>ケイエイ</t>
    </rPh>
    <rPh sb="357" eb="359">
      <t>センリャク</t>
    </rPh>
    <rPh sb="360" eb="362">
      <t>サクテイ</t>
    </rPh>
    <rPh sb="363" eb="365">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</si>
</sst>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0"/>
      <color theme="1"/>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7" fillId="0" borderId="13" xfId="1" applyNumberFormat="1" applyFont="1" applyFill="1" applyBorder="1" applyAlignment="1" applyProtection="1">
      <alignment horizontal="left" vertical="top" wrapText="1"/>
      <protection locked="0"/>
    </xf>
    <xf numFmtId="0" fontId="37" fillId="0" borderId="14" xfId="1" applyNumberFormat="1" applyFont="1" applyFill="1" applyBorder="1" applyAlignment="1" applyProtection="1">
      <alignment horizontal="left" vertical="top" wrapText="1"/>
      <protection locked="0"/>
    </xf>
    <xf numFmtId="0" fontId="37" fillId="0" borderId="15" xfId="1" applyNumberFormat="1" applyFont="1" applyFill="1" applyBorder="1" applyAlignment="1" applyProtection="1">
      <alignment horizontal="left" vertical="top" wrapText="1"/>
      <protection locked="0"/>
    </xf>
    <xf numFmtId="0" fontId="37" fillId="0" borderId="16" xfId="1" applyNumberFormat="1" applyFont="1" applyFill="1" applyBorder="1" applyAlignment="1" applyProtection="1">
      <alignment horizontal="left" vertical="top" wrapText="1"/>
      <protection locked="0"/>
    </xf>
    <xf numFmtId="0" fontId="37" fillId="0" borderId="0" xfId="1" applyNumberFormat="1" applyFont="1" applyFill="1" applyBorder="1" applyAlignment="1" applyProtection="1">
      <alignment horizontal="left" vertical="top" wrapText="1"/>
      <protection locked="0"/>
    </xf>
    <xf numFmtId="0" fontId="37" fillId="0" borderId="17" xfId="1" applyNumberFormat="1" applyFont="1" applyFill="1" applyBorder="1" applyAlignment="1" applyProtection="1">
      <alignment horizontal="left" vertical="top" wrapText="1"/>
      <protection locked="0"/>
    </xf>
    <xf numFmtId="0" fontId="37" fillId="0" borderId="35" xfId="1" applyNumberFormat="1" applyFont="1" applyFill="1" applyBorder="1" applyAlignment="1" applyProtection="1">
      <alignment horizontal="left" vertical="top" wrapText="1"/>
      <protection locked="0"/>
    </xf>
    <xf numFmtId="0" fontId="37" fillId="0" borderId="36" xfId="1" applyNumberFormat="1" applyFont="1" applyFill="1" applyBorder="1" applyAlignment="1" applyProtection="1">
      <alignment horizontal="left" vertical="top" wrapText="1"/>
      <protection locked="0"/>
    </xf>
    <xf numFmtId="0" fontId="37"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8" fillId="0" borderId="16" xfId="1" applyFont="1" applyBorder="1" applyAlignment="1" applyProtection="1">
      <alignment horizontal="left" vertical="top" wrapText="1"/>
      <protection locked="0"/>
    </xf>
    <xf numFmtId="0" fontId="38" fillId="0" borderId="0" xfId="1" applyFont="1" applyBorder="1" applyAlignment="1" applyProtection="1">
      <alignment horizontal="left" vertical="top" wrapText="1"/>
      <protection locked="0"/>
    </xf>
    <xf numFmtId="0" fontId="38" fillId="0" borderId="17" xfId="1" applyFont="1" applyBorder="1" applyAlignment="1" applyProtection="1">
      <alignment horizontal="left" vertical="top" wrapText="1"/>
      <protection locked="0"/>
    </xf>
    <xf numFmtId="0" fontId="38" fillId="0" borderId="35" xfId="1" applyFont="1" applyBorder="1" applyAlignment="1" applyProtection="1">
      <alignment horizontal="left" vertical="top" wrapText="1"/>
      <protection locked="0"/>
    </xf>
    <xf numFmtId="0" fontId="38" fillId="0" borderId="36" xfId="1" applyFont="1" applyBorder="1" applyAlignment="1" applyProtection="1">
      <alignment horizontal="left" vertical="top" wrapText="1"/>
      <protection locked="0"/>
    </xf>
    <xf numFmtId="0" fontId="38"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104.7</c:v>
                </c:pt>
                <c:pt idx="1">
                  <c:v>72.599999999999994</c:v>
                </c:pt>
                <c:pt idx="2">
                  <c:v>103.5</c:v>
                </c:pt>
                <c:pt idx="3">
                  <c:v>109.9</c:v>
                </c:pt>
                <c:pt idx="4">
                  <c:v>96.7</c:v>
                </c:pt>
              </c:numCache>
            </c:numRef>
          </c:val>
        </c:ser>
        <c:dLbls>
          <c:showLegendKey val="0"/>
          <c:showVal val="0"/>
          <c:showCatName val="0"/>
          <c:showSerName val="0"/>
          <c:showPercent val="0"/>
          <c:showBubbleSize val="0"/>
        </c:dLbls>
        <c:gapWidth val="180"/>
        <c:overlap val="-90"/>
        <c:axId val="82790272"/>
        <c:axId val="8279180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2790272"/>
        <c:axId val="82791808"/>
      </c:lineChart>
      <c:catAx>
        <c:axId val="82790272"/>
        <c:scaling>
          <c:orientation val="minMax"/>
        </c:scaling>
        <c:delete val="0"/>
        <c:axPos val="b"/>
        <c:numFmt formatCode="ge" sourceLinked="1"/>
        <c:majorTickMark val="none"/>
        <c:minorTickMark val="none"/>
        <c:tickLblPos val="none"/>
        <c:crossAx val="82791808"/>
        <c:crosses val="autoZero"/>
        <c:auto val="0"/>
        <c:lblAlgn val="ctr"/>
        <c:lblOffset val="100"/>
        <c:noMultiLvlLbl val="1"/>
      </c:catAx>
      <c:valAx>
        <c:axId val="8279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2790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97617792"/>
        <c:axId val="9762406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97617792"/>
        <c:axId val="97624064"/>
      </c:lineChart>
      <c:catAx>
        <c:axId val="97617792"/>
        <c:scaling>
          <c:orientation val="minMax"/>
        </c:scaling>
        <c:delete val="0"/>
        <c:axPos val="b"/>
        <c:numFmt formatCode="ge" sourceLinked="1"/>
        <c:majorTickMark val="none"/>
        <c:minorTickMark val="none"/>
        <c:tickLblPos val="none"/>
        <c:crossAx val="97624064"/>
        <c:crosses val="autoZero"/>
        <c:auto val="0"/>
        <c:lblAlgn val="ctr"/>
        <c:lblOffset val="100"/>
        <c:noMultiLvlLbl val="1"/>
      </c:catAx>
      <c:valAx>
        <c:axId val="9762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61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718656"/>
        <c:axId val="9772057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8656"/>
        <c:axId val="97720576"/>
      </c:lineChart>
      <c:catAx>
        <c:axId val="97718656"/>
        <c:scaling>
          <c:orientation val="minMax"/>
        </c:scaling>
        <c:delete val="0"/>
        <c:axPos val="b"/>
        <c:numFmt formatCode="ge" sourceLinked="1"/>
        <c:majorTickMark val="none"/>
        <c:minorTickMark val="none"/>
        <c:tickLblPos val="none"/>
        <c:crossAx val="97720576"/>
        <c:crosses val="autoZero"/>
        <c:auto val="0"/>
        <c:lblAlgn val="ctr"/>
        <c:lblOffset val="100"/>
        <c:noMultiLvlLbl val="1"/>
      </c:catAx>
      <c:valAx>
        <c:axId val="9772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71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741440"/>
        <c:axId val="9776409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1440"/>
        <c:axId val="97764096"/>
      </c:lineChart>
      <c:catAx>
        <c:axId val="97741440"/>
        <c:scaling>
          <c:orientation val="minMax"/>
        </c:scaling>
        <c:delete val="0"/>
        <c:axPos val="b"/>
        <c:numFmt formatCode="ge" sourceLinked="1"/>
        <c:majorTickMark val="none"/>
        <c:minorTickMark val="none"/>
        <c:tickLblPos val="none"/>
        <c:crossAx val="97764096"/>
        <c:crosses val="autoZero"/>
        <c:auto val="0"/>
        <c:lblAlgn val="ctr"/>
        <c:lblOffset val="100"/>
        <c:noMultiLvlLbl val="1"/>
      </c:catAx>
      <c:valAx>
        <c:axId val="97764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74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870976"/>
        <c:axId val="9787289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70976"/>
        <c:axId val="97872896"/>
      </c:lineChart>
      <c:catAx>
        <c:axId val="97870976"/>
        <c:scaling>
          <c:orientation val="minMax"/>
        </c:scaling>
        <c:delete val="0"/>
        <c:axPos val="b"/>
        <c:numFmt formatCode="ge" sourceLinked="1"/>
        <c:majorTickMark val="none"/>
        <c:minorTickMark val="none"/>
        <c:tickLblPos val="none"/>
        <c:crossAx val="97872896"/>
        <c:crosses val="autoZero"/>
        <c:auto val="0"/>
        <c:lblAlgn val="ctr"/>
        <c:lblOffset val="100"/>
        <c:noMultiLvlLbl val="1"/>
      </c:catAx>
      <c:valAx>
        <c:axId val="9787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7870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910144"/>
        <c:axId val="9791641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10144"/>
        <c:axId val="97916416"/>
      </c:lineChart>
      <c:catAx>
        <c:axId val="97910144"/>
        <c:scaling>
          <c:orientation val="minMax"/>
        </c:scaling>
        <c:delete val="0"/>
        <c:axPos val="b"/>
        <c:numFmt formatCode="ge" sourceLinked="1"/>
        <c:majorTickMark val="none"/>
        <c:minorTickMark val="none"/>
        <c:tickLblPos val="none"/>
        <c:crossAx val="97916416"/>
        <c:crosses val="autoZero"/>
        <c:auto val="0"/>
        <c:lblAlgn val="ctr"/>
        <c:lblOffset val="100"/>
        <c:noMultiLvlLbl val="1"/>
      </c:catAx>
      <c:valAx>
        <c:axId val="9791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91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945472"/>
        <c:axId val="9795993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45472"/>
        <c:axId val="97959936"/>
      </c:lineChart>
      <c:catAx>
        <c:axId val="97945472"/>
        <c:scaling>
          <c:orientation val="minMax"/>
        </c:scaling>
        <c:delete val="0"/>
        <c:axPos val="b"/>
        <c:numFmt formatCode="ge" sourceLinked="1"/>
        <c:majorTickMark val="none"/>
        <c:minorTickMark val="none"/>
        <c:tickLblPos val="none"/>
        <c:crossAx val="97959936"/>
        <c:crosses val="autoZero"/>
        <c:auto val="0"/>
        <c:lblAlgn val="ctr"/>
        <c:lblOffset val="100"/>
        <c:noMultiLvlLbl val="1"/>
      </c:catAx>
      <c:valAx>
        <c:axId val="9795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94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054528"/>
        <c:axId val="9805644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54528"/>
        <c:axId val="98056448"/>
      </c:lineChart>
      <c:catAx>
        <c:axId val="98054528"/>
        <c:scaling>
          <c:orientation val="minMax"/>
        </c:scaling>
        <c:delete val="0"/>
        <c:axPos val="b"/>
        <c:numFmt formatCode="ge" sourceLinked="1"/>
        <c:majorTickMark val="none"/>
        <c:minorTickMark val="none"/>
        <c:tickLblPos val="none"/>
        <c:crossAx val="98056448"/>
        <c:crosses val="autoZero"/>
        <c:auto val="0"/>
        <c:lblAlgn val="ctr"/>
        <c:lblOffset val="100"/>
        <c:noMultiLvlLbl val="1"/>
      </c:catAx>
      <c:valAx>
        <c:axId val="98056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05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089600"/>
        <c:axId val="9809177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89600"/>
        <c:axId val="98091776"/>
      </c:lineChart>
      <c:catAx>
        <c:axId val="98089600"/>
        <c:scaling>
          <c:orientation val="minMax"/>
        </c:scaling>
        <c:delete val="0"/>
        <c:axPos val="b"/>
        <c:numFmt formatCode="ge" sourceLinked="1"/>
        <c:majorTickMark val="none"/>
        <c:minorTickMark val="none"/>
        <c:tickLblPos val="none"/>
        <c:crossAx val="98091776"/>
        <c:crosses val="autoZero"/>
        <c:auto val="0"/>
        <c:lblAlgn val="ctr"/>
        <c:lblOffset val="100"/>
        <c:noMultiLvlLbl val="1"/>
      </c:catAx>
      <c:valAx>
        <c:axId val="9809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089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117120"/>
        <c:axId val="9811904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17120"/>
        <c:axId val="98119040"/>
      </c:lineChart>
      <c:catAx>
        <c:axId val="98117120"/>
        <c:scaling>
          <c:orientation val="minMax"/>
        </c:scaling>
        <c:delete val="0"/>
        <c:axPos val="b"/>
        <c:numFmt formatCode="ge" sourceLinked="1"/>
        <c:majorTickMark val="none"/>
        <c:minorTickMark val="none"/>
        <c:tickLblPos val="none"/>
        <c:crossAx val="98119040"/>
        <c:crosses val="autoZero"/>
        <c:auto val="0"/>
        <c:lblAlgn val="ctr"/>
        <c:lblOffset val="100"/>
        <c:noMultiLvlLbl val="1"/>
      </c:catAx>
      <c:valAx>
        <c:axId val="9811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11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238464"/>
        <c:axId val="9824038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38464"/>
        <c:axId val="98240384"/>
      </c:lineChart>
      <c:catAx>
        <c:axId val="98238464"/>
        <c:scaling>
          <c:orientation val="minMax"/>
        </c:scaling>
        <c:delete val="0"/>
        <c:axPos val="b"/>
        <c:numFmt formatCode="ge" sourceLinked="1"/>
        <c:majorTickMark val="none"/>
        <c:minorTickMark val="none"/>
        <c:tickLblPos val="none"/>
        <c:crossAx val="98240384"/>
        <c:crosses val="autoZero"/>
        <c:auto val="0"/>
        <c:lblAlgn val="ctr"/>
        <c:lblOffset val="100"/>
        <c:noMultiLvlLbl val="1"/>
      </c:catAx>
      <c:valAx>
        <c:axId val="9824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3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254.2</c:v>
                </c:pt>
                <c:pt idx="1">
                  <c:v>137.80000000000001</c:v>
                </c:pt>
                <c:pt idx="2">
                  <c:v>103</c:v>
                </c:pt>
                <c:pt idx="3">
                  <c:v>284.3</c:v>
                </c:pt>
                <c:pt idx="4">
                  <c:v>212.3</c:v>
                </c:pt>
              </c:numCache>
            </c:numRef>
          </c:val>
        </c:ser>
        <c:dLbls>
          <c:showLegendKey val="0"/>
          <c:showVal val="0"/>
          <c:showCatName val="0"/>
          <c:showSerName val="0"/>
          <c:showPercent val="0"/>
          <c:showBubbleSize val="0"/>
        </c:dLbls>
        <c:gapWidth val="180"/>
        <c:overlap val="-90"/>
        <c:axId val="83904384"/>
        <c:axId val="83905920"/>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3904384"/>
        <c:axId val="83905920"/>
      </c:lineChart>
      <c:catAx>
        <c:axId val="83904384"/>
        <c:scaling>
          <c:orientation val="minMax"/>
        </c:scaling>
        <c:delete val="0"/>
        <c:axPos val="b"/>
        <c:numFmt formatCode="ge" sourceLinked="1"/>
        <c:majorTickMark val="none"/>
        <c:minorTickMark val="none"/>
        <c:tickLblPos val="none"/>
        <c:crossAx val="83905920"/>
        <c:crosses val="autoZero"/>
        <c:auto val="0"/>
        <c:lblAlgn val="ctr"/>
        <c:lblOffset val="100"/>
        <c:noMultiLvlLbl val="1"/>
      </c:catAx>
      <c:valAx>
        <c:axId val="8390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04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266112"/>
        <c:axId val="982723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66112"/>
        <c:axId val="98272384"/>
      </c:lineChart>
      <c:catAx>
        <c:axId val="98266112"/>
        <c:scaling>
          <c:orientation val="minMax"/>
        </c:scaling>
        <c:delete val="0"/>
        <c:axPos val="b"/>
        <c:numFmt formatCode="ge" sourceLinked="1"/>
        <c:majorTickMark val="none"/>
        <c:minorTickMark val="none"/>
        <c:tickLblPos val="none"/>
        <c:crossAx val="98272384"/>
        <c:crosses val="autoZero"/>
        <c:auto val="0"/>
        <c:lblAlgn val="ctr"/>
        <c:lblOffset val="100"/>
        <c:noMultiLvlLbl val="1"/>
      </c:catAx>
      <c:valAx>
        <c:axId val="9827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6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26.9</c:v>
                </c:pt>
                <c:pt idx="1">
                  <c:v>18.8</c:v>
                </c:pt>
                <c:pt idx="2">
                  <c:v>23.6</c:v>
                </c:pt>
                <c:pt idx="3">
                  <c:v>22.6</c:v>
                </c:pt>
                <c:pt idx="4">
                  <c:v>18</c:v>
                </c:pt>
              </c:numCache>
            </c:numRef>
          </c:val>
        </c:ser>
        <c:dLbls>
          <c:showLegendKey val="0"/>
          <c:showVal val="0"/>
          <c:showCatName val="0"/>
          <c:showSerName val="0"/>
          <c:showPercent val="0"/>
          <c:showBubbleSize val="0"/>
        </c:dLbls>
        <c:gapWidth val="180"/>
        <c:overlap val="-90"/>
        <c:axId val="98301440"/>
        <c:axId val="9830336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98301440"/>
        <c:axId val="98303360"/>
      </c:lineChart>
      <c:catAx>
        <c:axId val="98301440"/>
        <c:scaling>
          <c:orientation val="minMax"/>
        </c:scaling>
        <c:delete val="0"/>
        <c:axPos val="b"/>
        <c:numFmt formatCode="ge" sourceLinked="1"/>
        <c:majorTickMark val="none"/>
        <c:minorTickMark val="none"/>
        <c:tickLblPos val="none"/>
        <c:crossAx val="98303360"/>
        <c:crosses val="autoZero"/>
        <c:auto val="0"/>
        <c:lblAlgn val="ctr"/>
        <c:lblOffset val="100"/>
        <c:noMultiLvlLbl val="1"/>
      </c:catAx>
      <c:valAx>
        <c:axId val="9830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301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20.6</c:v>
                </c:pt>
                <c:pt idx="1">
                  <c:v>25</c:v>
                </c:pt>
                <c:pt idx="2">
                  <c:v>1.8</c:v>
                </c:pt>
                <c:pt idx="3">
                  <c:v>4.7</c:v>
                </c:pt>
                <c:pt idx="4">
                  <c:v>3.8</c:v>
                </c:pt>
              </c:numCache>
            </c:numRef>
          </c:val>
        </c:ser>
        <c:dLbls>
          <c:showLegendKey val="0"/>
          <c:showVal val="0"/>
          <c:showCatName val="0"/>
          <c:showSerName val="0"/>
          <c:showPercent val="0"/>
          <c:showBubbleSize val="0"/>
        </c:dLbls>
        <c:gapWidth val="180"/>
        <c:overlap val="-90"/>
        <c:axId val="98406400"/>
        <c:axId val="984083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98406400"/>
        <c:axId val="98408320"/>
      </c:lineChart>
      <c:catAx>
        <c:axId val="98406400"/>
        <c:scaling>
          <c:orientation val="minMax"/>
        </c:scaling>
        <c:delete val="0"/>
        <c:axPos val="b"/>
        <c:numFmt formatCode="ge" sourceLinked="1"/>
        <c:majorTickMark val="none"/>
        <c:minorTickMark val="none"/>
        <c:tickLblPos val="none"/>
        <c:crossAx val="98408320"/>
        <c:crosses val="autoZero"/>
        <c:auto val="0"/>
        <c:lblAlgn val="ctr"/>
        <c:lblOffset val="100"/>
        <c:noMultiLvlLbl val="1"/>
      </c:catAx>
      <c:valAx>
        <c:axId val="9840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40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334</c:v>
                </c:pt>
                <c:pt idx="1">
                  <c:v>336.2</c:v>
                </c:pt>
                <c:pt idx="2">
                  <c:v>166.3</c:v>
                </c:pt>
                <c:pt idx="3">
                  <c:v>135.19999999999999</c:v>
                </c:pt>
                <c:pt idx="4">
                  <c:v>128.5</c:v>
                </c:pt>
              </c:numCache>
            </c:numRef>
          </c:val>
        </c:ser>
        <c:dLbls>
          <c:showLegendKey val="0"/>
          <c:showVal val="0"/>
          <c:showCatName val="0"/>
          <c:showSerName val="0"/>
          <c:showPercent val="0"/>
          <c:showBubbleSize val="0"/>
        </c:dLbls>
        <c:gapWidth val="180"/>
        <c:overlap val="-90"/>
        <c:axId val="98457856"/>
        <c:axId val="9846412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98457856"/>
        <c:axId val="98464128"/>
      </c:lineChart>
      <c:catAx>
        <c:axId val="98457856"/>
        <c:scaling>
          <c:orientation val="minMax"/>
        </c:scaling>
        <c:delete val="0"/>
        <c:axPos val="b"/>
        <c:numFmt formatCode="ge" sourceLinked="1"/>
        <c:majorTickMark val="none"/>
        <c:minorTickMark val="none"/>
        <c:tickLblPos val="none"/>
        <c:crossAx val="98464128"/>
        <c:crosses val="autoZero"/>
        <c:auto val="0"/>
        <c:lblAlgn val="ctr"/>
        <c:lblOffset val="100"/>
        <c:noMultiLvlLbl val="1"/>
      </c:catAx>
      <c:valAx>
        <c:axId val="9846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45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492800"/>
        <c:axId val="9849472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2800"/>
        <c:axId val="98494720"/>
      </c:lineChart>
      <c:catAx>
        <c:axId val="98492800"/>
        <c:scaling>
          <c:orientation val="minMax"/>
        </c:scaling>
        <c:delete val="0"/>
        <c:axPos val="b"/>
        <c:numFmt formatCode="ge" sourceLinked="1"/>
        <c:majorTickMark val="none"/>
        <c:minorTickMark val="none"/>
        <c:tickLblPos val="none"/>
        <c:crossAx val="98494720"/>
        <c:crosses val="autoZero"/>
        <c:auto val="0"/>
        <c:lblAlgn val="ctr"/>
        <c:lblOffset val="100"/>
        <c:noMultiLvlLbl val="1"/>
      </c:catAx>
      <c:valAx>
        <c:axId val="9849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4928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98527872"/>
        <c:axId val="9853414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98527872"/>
        <c:axId val="98534144"/>
      </c:lineChart>
      <c:catAx>
        <c:axId val="98527872"/>
        <c:scaling>
          <c:orientation val="minMax"/>
        </c:scaling>
        <c:delete val="0"/>
        <c:axPos val="b"/>
        <c:numFmt formatCode="ge" sourceLinked="1"/>
        <c:majorTickMark val="none"/>
        <c:minorTickMark val="none"/>
        <c:tickLblPos val="none"/>
        <c:crossAx val="98534144"/>
        <c:crosses val="autoZero"/>
        <c:auto val="0"/>
        <c:lblAlgn val="ctr"/>
        <c:lblOffset val="100"/>
        <c:noMultiLvlLbl val="1"/>
      </c:catAx>
      <c:valAx>
        <c:axId val="9853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52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636928"/>
        <c:axId val="9863884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36928"/>
        <c:axId val="98638848"/>
      </c:lineChart>
      <c:catAx>
        <c:axId val="98636928"/>
        <c:scaling>
          <c:orientation val="minMax"/>
        </c:scaling>
        <c:delete val="0"/>
        <c:axPos val="b"/>
        <c:numFmt formatCode="ge" sourceLinked="1"/>
        <c:majorTickMark val="none"/>
        <c:minorTickMark val="none"/>
        <c:tickLblPos val="none"/>
        <c:crossAx val="98638848"/>
        <c:crosses val="autoZero"/>
        <c:auto val="0"/>
        <c:lblAlgn val="ctr"/>
        <c:lblOffset val="100"/>
        <c:noMultiLvlLbl val="1"/>
      </c:catAx>
      <c:valAx>
        <c:axId val="9863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63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672000"/>
        <c:axId val="9868236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72000"/>
        <c:axId val="98682368"/>
      </c:lineChart>
      <c:catAx>
        <c:axId val="98672000"/>
        <c:scaling>
          <c:orientation val="minMax"/>
        </c:scaling>
        <c:delete val="0"/>
        <c:axPos val="b"/>
        <c:numFmt formatCode="ge" sourceLinked="1"/>
        <c:majorTickMark val="none"/>
        <c:minorTickMark val="none"/>
        <c:tickLblPos val="none"/>
        <c:crossAx val="98682368"/>
        <c:crosses val="autoZero"/>
        <c:auto val="0"/>
        <c:lblAlgn val="ctr"/>
        <c:lblOffset val="100"/>
        <c:noMultiLvlLbl val="1"/>
      </c:catAx>
      <c:valAx>
        <c:axId val="9868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67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715136"/>
        <c:axId val="9871705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15136"/>
        <c:axId val="98717056"/>
      </c:lineChart>
      <c:catAx>
        <c:axId val="98715136"/>
        <c:scaling>
          <c:orientation val="minMax"/>
        </c:scaling>
        <c:delete val="0"/>
        <c:axPos val="b"/>
        <c:numFmt formatCode="ge" sourceLinked="1"/>
        <c:majorTickMark val="none"/>
        <c:minorTickMark val="none"/>
        <c:tickLblPos val="none"/>
        <c:crossAx val="98717056"/>
        <c:crosses val="autoZero"/>
        <c:auto val="0"/>
        <c:lblAlgn val="ctr"/>
        <c:lblOffset val="100"/>
        <c:noMultiLvlLbl val="1"/>
      </c:catAx>
      <c:valAx>
        <c:axId val="987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15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754560"/>
        <c:axId val="9875648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54560"/>
        <c:axId val="98756480"/>
      </c:lineChart>
      <c:catAx>
        <c:axId val="98754560"/>
        <c:scaling>
          <c:orientation val="minMax"/>
        </c:scaling>
        <c:delete val="0"/>
        <c:axPos val="b"/>
        <c:numFmt formatCode="ge" sourceLinked="1"/>
        <c:majorTickMark val="none"/>
        <c:minorTickMark val="none"/>
        <c:tickLblPos val="none"/>
        <c:crossAx val="98756480"/>
        <c:crosses val="autoZero"/>
        <c:auto val="0"/>
        <c:lblAlgn val="ctr"/>
        <c:lblOffset val="100"/>
        <c:noMultiLvlLbl val="1"/>
      </c:catAx>
      <c:valAx>
        <c:axId val="9875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5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277824"/>
        <c:axId val="9727936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277824"/>
        <c:axId val="97279360"/>
      </c:lineChart>
      <c:catAx>
        <c:axId val="97277824"/>
        <c:scaling>
          <c:orientation val="minMax"/>
        </c:scaling>
        <c:delete val="0"/>
        <c:axPos val="b"/>
        <c:numFmt formatCode="ge" sourceLinked="1"/>
        <c:majorTickMark val="none"/>
        <c:minorTickMark val="none"/>
        <c:tickLblPos val="none"/>
        <c:crossAx val="97279360"/>
        <c:crosses val="autoZero"/>
        <c:auto val="0"/>
        <c:lblAlgn val="ctr"/>
        <c:lblOffset val="100"/>
        <c:noMultiLvlLbl val="1"/>
      </c:catAx>
      <c:valAx>
        <c:axId val="97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9108736"/>
        <c:axId val="991150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08736"/>
        <c:axId val="99115008"/>
      </c:lineChart>
      <c:catAx>
        <c:axId val="99108736"/>
        <c:scaling>
          <c:orientation val="minMax"/>
        </c:scaling>
        <c:delete val="0"/>
        <c:axPos val="b"/>
        <c:numFmt formatCode="ge" sourceLinked="1"/>
        <c:majorTickMark val="none"/>
        <c:minorTickMark val="none"/>
        <c:tickLblPos val="none"/>
        <c:crossAx val="99115008"/>
        <c:crosses val="autoZero"/>
        <c:auto val="0"/>
        <c:lblAlgn val="ctr"/>
        <c:lblOffset val="100"/>
        <c:noMultiLvlLbl val="1"/>
      </c:catAx>
      <c:valAx>
        <c:axId val="9911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10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11232.1</c:v>
                </c:pt>
                <c:pt idx="1">
                  <c:v>20035.7</c:v>
                </c:pt>
                <c:pt idx="2">
                  <c:v>30176.6</c:v>
                </c:pt>
                <c:pt idx="3">
                  <c:v>18183.900000000001</c:v>
                </c:pt>
                <c:pt idx="4">
                  <c:v>20705.900000000001</c:v>
                </c:pt>
              </c:numCache>
            </c:numRef>
          </c:val>
        </c:ser>
        <c:dLbls>
          <c:showLegendKey val="0"/>
          <c:showVal val="0"/>
          <c:showCatName val="0"/>
          <c:showSerName val="0"/>
          <c:showPercent val="0"/>
          <c:showBubbleSize val="0"/>
        </c:dLbls>
        <c:gapWidth val="180"/>
        <c:overlap val="-90"/>
        <c:axId val="97304576"/>
        <c:axId val="9730649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97304576"/>
        <c:axId val="97306496"/>
      </c:lineChart>
      <c:catAx>
        <c:axId val="97304576"/>
        <c:scaling>
          <c:orientation val="minMax"/>
        </c:scaling>
        <c:delete val="0"/>
        <c:axPos val="b"/>
        <c:numFmt formatCode="ge" sourceLinked="1"/>
        <c:majorTickMark val="none"/>
        <c:minorTickMark val="none"/>
        <c:tickLblPos val="none"/>
        <c:crossAx val="97306496"/>
        <c:crosses val="autoZero"/>
        <c:auto val="0"/>
        <c:lblAlgn val="ctr"/>
        <c:lblOffset val="100"/>
        <c:noMultiLvlLbl val="1"/>
      </c:catAx>
      <c:valAx>
        <c:axId val="9730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30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26657</c:v>
                </c:pt>
                <c:pt idx="1">
                  <c:v>8998</c:v>
                </c:pt>
                <c:pt idx="2">
                  <c:v>28284</c:v>
                </c:pt>
                <c:pt idx="3">
                  <c:v>30687</c:v>
                </c:pt>
                <c:pt idx="4">
                  <c:v>22666</c:v>
                </c:pt>
              </c:numCache>
            </c:numRef>
          </c:val>
        </c:ser>
        <c:dLbls>
          <c:showLegendKey val="0"/>
          <c:showVal val="0"/>
          <c:showCatName val="0"/>
          <c:showSerName val="0"/>
          <c:showPercent val="0"/>
          <c:showBubbleSize val="0"/>
        </c:dLbls>
        <c:gapWidth val="180"/>
        <c:overlap val="-90"/>
        <c:axId val="97402880"/>
        <c:axId val="9740480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97402880"/>
        <c:axId val="97404800"/>
      </c:lineChart>
      <c:catAx>
        <c:axId val="97402880"/>
        <c:scaling>
          <c:orientation val="minMax"/>
        </c:scaling>
        <c:delete val="0"/>
        <c:axPos val="b"/>
        <c:numFmt formatCode="ge" sourceLinked="1"/>
        <c:majorTickMark val="none"/>
        <c:minorTickMark val="none"/>
        <c:tickLblPos val="none"/>
        <c:crossAx val="97404800"/>
        <c:crosses val="autoZero"/>
        <c:auto val="0"/>
        <c:lblAlgn val="ctr"/>
        <c:lblOffset val="100"/>
        <c:noMultiLvlLbl val="1"/>
      </c:catAx>
      <c:valAx>
        <c:axId val="9740480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40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26.9</c:v>
                </c:pt>
                <c:pt idx="1">
                  <c:v>18.8</c:v>
                </c:pt>
                <c:pt idx="2">
                  <c:v>23.6</c:v>
                </c:pt>
                <c:pt idx="3">
                  <c:v>22.6</c:v>
                </c:pt>
                <c:pt idx="4">
                  <c:v>18</c:v>
                </c:pt>
              </c:numCache>
            </c:numRef>
          </c:val>
        </c:ser>
        <c:dLbls>
          <c:showLegendKey val="0"/>
          <c:showVal val="0"/>
          <c:showCatName val="0"/>
          <c:showSerName val="0"/>
          <c:showPercent val="0"/>
          <c:showBubbleSize val="0"/>
        </c:dLbls>
        <c:gapWidth val="180"/>
        <c:overlap val="-90"/>
        <c:axId val="97465472"/>
        <c:axId val="9746739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97465472"/>
        <c:axId val="97467392"/>
      </c:lineChart>
      <c:catAx>
        <c:axId val="97465472"/>
        <c:scaling>
          <c:orientation val="minMax"/>
        </c:scaling>
        <c:delete val="0"/>
        <c:axPos val="b"/>
        <c:numFmt formatCode="ge" sourceLinked="1"/>
        <c:majorTickMark val="none"/>
        <c:minorTickMark val="none"/>
        <c:tickLblPos val="none"/>
        <c:crossAx val="97467392"/>
        <c:crosses val="autoZero"/>
        <c:auto val="0"/>
        <c:lblAlgn val="ctr"/>
        <c:lblOffset val="100"/>
        <c:noMultiLvlLbl val="1"/>
      </c:catAx>
      <c:valAx>
        <c:axId val="9746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46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20.6</c:v>
                </c:pt>
                <c:pt idx="1">
                  <c:v>25</c:v>
                </c:pt>
                <c:pt idx="2">
                  <c:v>1.8</c:v>
                </c:pt>
                <c:pt idx="3">
                  <c:v>4.7</c:v>
                </c:pt>
                <c:pt idx="4">
                  <c:v>3.8</c:v>
                </c:pt>
              </c:numCache>
            </c:numRef>
          </c:val>
        </c:ser>
        <c:dLbls>
          <c:showLegendKey val="0"/>
          <c:showVal val="0"/>
          <c:showCatName val="0"/>
          <c:showSerName val="0"/>
          <c:showPercent val="0"/>
          <c:showBubbleSize val="0"/>
        </c:dLbls>
        <c:gapWidth val="180"/>
        <c:overlap val="-90"/>
        <c:axId val="97483776"/>
        <c:axId val="9749824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97483776"/>
        <c:axId val="97498240"/>
      </c:lineChart>
      <c:catAx>
        <c:axId val="97483776"/>
        <c:scaling>
          <c:orientation val="minMax"/>
        </c:scaling>
        <c:delete val="0"/>
        <c:axPos val="b"/>
        <c:numFmt formatCode="ge" sourceLinked="1"/>
        <c:majorTickMark val="none"/>
        <c:minorTickMark val="none"/>
        <c:tickLblPos val="none"/>
        <c:crossAx val="97498240"/>
        <c:crosses val="autoZero"/>
        <c:auto val="0"/>
        <c:lblAlgn val="ctr"/>
        <c:lblOffset val="100"/>
        <c:noMultiLvlLbl val="1"/>
      </c:catAx>
      <c:valAx>
        <c:axId val="9749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483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334</c:v>
                </c:pt>
                <c:pt idx="1">
                  <c:v>336.2</c:v>
                </c:pt>
                <c:pt idx="2">
                  <c:v>166.3</c:v>
                </c:pt>
                <c:pt idx="3">
                  <c:v>135.19999999999999</c:v>
                </c:pt>
                <c:pt idx="4">
                  <c:v>128.5</c:v>
                </c:pt>
              </c:numCache>
            </c:numRef>
          </c:val>
        </c:ser>
        <c:dLbls>
          <c:showLegendKey val="0"/>
          <c:showVal val="0"/>
          <c:showCatName val="0"/>
          <c:showSerName val="0"/>
          <c:showPercent val="0"/>
          <c:showBubbleSize val="0"/>
        </c:dLbls>
        <c:gapWidth val="180"/>
        <c:overlap val="-90"/>
        <c:axId val="97539584"/>
        <c:axId val="9754150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97539584"/>
        <c:axId val="97541504"/>
      </c:lineChart>
      <c:catAx>
        <c:axId val="97539584"/>
        <c:scaling>
          <c:orientation val="minMax"/>
        </c:scaling>
        <c:delete val="0"/>
        <c:axPos val="b"/>
        <c:numFmt formatCode="ge" sourceLinked="1"/>
        <c:majorTickMark val="none"/>
        <c:minorTickMark val="none"/>
        <c:tickLblPos val="none"/>
        <c:crossAx val="97541504"/>
        <c:crosses val="autoZero"/>
        <c:auto val="0"/>
        <c:lblAlgn val="ctr"/>
        <c:lblOffset val="100"/>
        <c:noMultiLvlLbl val="1"/>
      </c:catAx>
      <c:valAx>
        <c:axId val="9754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53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561984"/>
        <c:axId val="975887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1984"/>
        <c:axId val="97588736"/>
      </c:lineChart>
      <c:catAx>
        <c:axId val="97561984"/>
        <c:scaling>
          <c:orientation val="minMax"/>
        </c:scaling>
        <c:delete val="0"/>
        <c:axPos val="b"/>
        <c:numFmt formatCode="ge" sourceLinked="1"/>
        <c:majorTickMark val="none"/>
        <c:minorTickMark val="none"/>
        <c:tickLblPos val="none"/>
        <c:crossAx val="97588736"/>
        <c:crosses val="autoZero"/>
        <c:auto val="0"/>
        <c:lblAlgn val="ctr"/>
        <c:lblOffset val="100"/>
        <c:noMultiLvlLbl val="1"/>
      </c:catAx>
      <c:valAx>
        <c:axId val="9758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7561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48098</xdr:colOff>
      <xdr:row>41</xdr:row>
      <xdr:rowOff>117765</xdr:rowOff>
    </xdr:from>
    <xdr:ext cx="2839239" cy="392415"/>
    <xdr:sp macro="" textlink="データ!IU9">
      <xdr:nvSpPr>
        <xdr:cNvPr id="26" name="正方形/長方形 25"/>
        <xdr:cNvSpPr/>
      </xdr:nvSpPr>
      <xdr:spPr>
        <a:xfrm>
          <a:off x="21356884"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9992" y="12082895"/>
          <a:ext cx="57434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9992" y="15188046"/>
          <a:ext cx="57434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9992" y="18296659"/>
          <a:ext cx="57434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9992" y="21387955"/>
          <a:ext cx="57434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9992" y="24442883"/>
          <a:ext cx="57434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35193" y="12082895"/>
          <a:ext cx="52491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35193" y="15188046"/>
          <a:ext cx="52491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35193" y="18296659"/>
          <a:ext cx="52491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35193" y="21387955"/>
          <a:ext cx="52491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35193" y="24442883"/>
          <a:ext cx="52491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64047" y="12082895"/>
          <a:ext cx="52491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64047" y="15188046"/>
          <a:ext cx="52491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64047" y="18296659"/>
          <a:ext cx="52491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64047" y="21387955"/>
          <a:ext cx="52491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64047" y="24442883"/>
          <a:ext cx="52491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323629" y="12082895"/>
          <a:ext cx="52491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323629" y="15188046"/>
          <a:ext cx="52491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323629" y="18296659"/>
          <a:ext cx="52491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323629" y="21387955"/>
          <a:ext cx="52491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323629" y="24442883"/>
          <a:ext cx="52491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965894" y="12082895"/>
          <a:ext cx="524912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965894" y="15188046"/>
          <a:ext cx="524912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965894" y="18296659"/>
          <a:ext cx="524912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965894" y="21387955"/>
          <a:ext cx="524912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965894" y="24442883"/>
          <a:ext cx="524912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20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20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20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20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21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21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212"/>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213"/>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214"/>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215"/>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216"/>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217"/>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218"/>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219"/>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220"/>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221"/>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222"/>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223"/>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224"/>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225"/>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226"/>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227"/>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228"/>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229"/>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230"/>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24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2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R1" zoomScale="50" zoomScaleNormal="5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静岡県　東伊豆町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171</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f>データ!N6</f>
        <v>1</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125</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f>データ!AF6</f>
        <v>4258</v>
      </c>
      <c r="G14" s="161"/>
      <c r="H14" s="160">
        <f>データ!AG6</f>
        <v>2972</v>
      </c>
      <c r="I14" s="161"/>
      <c r="J14" s="160">
        <f>データ!AH6</f>
        <v>3716</v>
      </c>
      <c r="K14" s="161"/>
      <c r="L14" s="160">
        <f>データ!AI6</f>
        <v>3560</v>
      </c>
      <c r="M14" s="161"/>
      <c r="N14" s="139">
        <f>データ!AJ6</f>
        <v>2843</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4258</v>
      </c>
      <c r="G16" s="173"/>
      <c r="H16" s="173">
        <f>データ!AQ6</f>
        <v>2972</v>
      </c>
      <c r="I16" s="173"/>
      <c r="J16" s="173">
        <f>データ!AR6</f>
        <v>3716</v>
      </c>
      <c r="K16" s="173"/>
      <c r="L16" s="173">
        <f>データ!AS6</f>
        <v>3560</v>
      </c>
      <c r="M16" s="173"/>
      <c r="N16" s="162">
        <f>データ!AT6</f>
        <v>2843</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t="str">
        <f>データ!AU6</f>
        <v>-</v>
      </c>
      <c r="G19" s="176"/>
      <c r="H19" s="176"/>
      <c r="I19" s="176">
        <f>データ!AV6</f>
        <v>50032</v>
      </c>
      <c r="J19" s="176"/>
      <c r="K19" s="176"/>
      <c r="L19" s="176">
        <f>データ!AW6</f>
        <v>50032</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172</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97" t="s">
        <v>173</v>
      </c>
      <c r="AL99" s="198"/>
      <c r="AM99" s="198"/>
      <c r="AN99" s="198"/>
      <c r="AO99" s="198"/>
      <c r="AP99" s="198"/>
      <c r="AQ99" s="19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97"/>
      <c r="AL100" s="198"/>
      <c r="AM100" s="198"/>
      <c r="AN100" s="198"/>
      <c r="AO100" s="198"/>
      <c r="AP100" s="198"/>
      <c r="AQ100" s="19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97"/>
      <c r="AL101" s="198"/>
      <c r="AM101" s="198"/>
      <c r="AN101" s="198"/>
      <c r="AO101" s="198"/>
      <c r="AP101" s="198"/>
      <c r="AQ101" s="19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97"/>
      <c r="AL102" s="198"/>
      <c r="AM102" s="198"/>
      <c r="AN102" s="198"/>
      <c r="AO102" s="198"/>
      <c r="AP102" s="198"/>
      <c r="AQ102" s="19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97"/>
      <c r="AL103" s="198"/>
      <c r="AM103" s="198"/>
      <c r="AN103" s="198"/>
      <c r="AO103" s="198"/>
      <c r="AP103" s="198"/>
      <c r="AQ103" s="19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97"/>
      <c r="AL104" s="198"/>
      <c r="AM104" s="198"/>
      <c r="AN104" s="198"/>
      <c r="AO104" s="198"/>
      <c r="AP104" s="198"/>
      <c r="AQ104" s="19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97"/>
      <c r="AL105" s="198"/>
      <c r="AM105" s="198"/>
      <c r="AN105" s="198"/>
      <c r="AO105" s="198"/>
      <c r="AP105" s="198"/>
      <c r="AQ105" s="19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97"/>
      <c r="AL106" s="198"/>
      <c r="AM106" s="198"/>
      <c r="AN106" s="198"/>
      <c r="AO106" s="198"/>
      <c r="AP106" s="198"/>
      <c r="AQ106" s="19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97"/>
      <c r="AL107" s="198"/>
      <c r="AM107" s="198"/>
      <c r="AN107" s="198"/>
      <c r="AO107" s="198"/>
      <c r="AP107" s="198"/>
      <c r="AQ107" s="19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97"/>
      <c r="AL108" s="198"/>
      <c r="AM108" s="198"/>
      <c r="AN108" s="198"/>
      <c r="AO108" s="198"/>
      <c r="AP108" s="198"/>
      <c r="AQ108" s="19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97"/>
      <c r="AL109" s="198"/>
      <c r="AM109" s="198"/>
      <c r="AN109" s="198"/>
      <c r="AO109" s="198"/>
      <c r="AP109" s="198"/>
      <c r="AQ109" s="19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97"/>
      <c r="AL110" s="198"/>
      <c r="AM110" s="198"/>
      <c r="AN110" s="198"/>
      <c r="AO110" s="198"/>
      <c r="AP110" s="198"/>
      <c r="AQ110" s="19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97"/>
      <c r="AL111" s="198"/>
      <c r="AM111" s="198"/>
      <c r="AN111" s="198"/>
      <c r="AO111" s="198"/>
      <c r="AP111" s="198"/>
      <c r="AQ111" s="19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97"/>
      <c r="AL112" s="198"/>
      <c r="AM112" s="198"/>
      <c r="AN112" s="198"/>
      <c r="AO112" s="198"/>
      <c r="AP112" s="198"/>
      <c r="AQ112" s="19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97"/>
      <c r="AL113" s="198"/>
      <c r="AM113" s="198"/>
      <c r="AN113" s="198"/>
      <c r="AO113" s="198"/>
      <c r="AP113" s="198"/>
      <c r="AQ113" s="19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97"/>
      <c r="AL114" s="198"/>
      <c r="AM114" s="198"/>
      <c r="AN114" s="198"/>
      <c r="AO114" s="198"/>
      <c r="AP114" s="198"/>
      <c r="AQ114" s="19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97"/>
      <c r="AL115" s="198"/>
      <c r="AM115" s="198"/>
      <c r="AN115" s="198"/>
      <c r="AO115" s="198"/>
      <c r="AP115" s="198"/>
      <c r="AQ115" s="19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97"/>
      <c r="AL116" s="198"/>
      <c r="AM116" s="198"/>
      <c r="AN116" s="198"/>
      <c r="AO116" s="198"/>
      <c r="AP116" s="198"/>
      <c r="AQ116" s="19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0"/>
      <c r="AL117" s="201"/>
      <c r="AM117" s="201"/>
      <c r="AN117" s="201"/>
      <c r="AO117" s="201"/>
      <c r="AP117" s="201"/>
      <c r="AQ117" s="202"/>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223018</v>
      </c>
      <c r="D6" s="64" t="str">
        <f t="shared" si="6"/>
        <v>47</v>
      </c>
      <c r="E6" s="64" t="str">
        <f t="shared" si="6"/>
        <v>04</v>
      </c>
      <c r="F6" s="64" t="str">
        <f t="shared" si="6"/>
        <v>0</v>
      </c>
      <c r="G6" s="64" t="str">
        <f t="shared" si="6"/>
        <v>000</v>
      </c>
      <c r="H6" s="64" t="str">
        <f t="shared" si="6"/>
        <v>静岡県　東伊豆町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平成36年2月29日　東伊豆町風力発電所</v>
      </c>
      <c r="R6" s="68" t="str">
        <f t="shared" si="6"/>
        <v>平成36年2月29日　東伊豆町風力発電所</v>
      </c>
      <c r="S6" s="64" t="str">
        <f t="shared" si="6"/>
        <v>無</v>
      </c>
      <c r="T6" s="68" t="str">
        <f t="shared" si="6"/>
        <v>東京電力エナジーパートナー株式会社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4258</v>
      </c>
      <c r="AG6" s="66">
        <f t="shared" si="6"/>
        <v>2972</v>
      </c>
      <c r="AH6" s="66">
        <f t="shared" si="6"/>
        <v>3716</v>
      </c>
      <c r="AI6" s="66">
        <f t="shared" si="6"/>
        <v>3560</v>
      </c>
      <c r="AJ6" s="66">
        <f t="shared" si="6"/>
        <v>2843</v>
      </c>
      <c r="AK6" s="66" t="str">
        <f t="shared" si="6"/>
        <v>-</v>
      </c>
      <c r="AL6" s="66" t="str">
        <f t="shared" si="6"/>
        <v>-</v>
      </c>
      <c r="AM6" s="66" t="str">
        <f t="shared" si="6"/>
        <v>-</v>
      </c>
      <c r="AN6" s="66" t="str">
        <f t="shared" si="6"/>
        <v>-</v>
      </c>
      <c r="AO6" s="66" t="str">
        <f t="shared" si="6"/>
        <v>-</v>
      </c>
      <c r="AP6" s="66">
        <f t="shared" si="6"/>
        <v>4258</v>
      </c>
      <c r="AQ6" s="66">
        <f t="shared" si="6"/>
        <v>2972</v>
      </c>
      <c r="AR6" s="66">
        <f t="shared" si="6"/>
        <v>3716</v>
      </c>
      <c r="AS6" s="66">
        <f t="shared" si="6"/>
        <v>3560</v>
      </c>
      <c r="AT6" s="66">
        <f t="shared" si="6"/>
        <v>2843</v>
      </c>
      <c r="AU6" s="66" t="str">
        <f t="shared" si="6"/>
        <v>-</v>
      </c>
      <c r="AV6" s="66">
        <f t="shared" si="6"/>
        <v>50032</v>
      </c>
      <c r="AW6" s="66">
        <f t="shared" si="6"/>
        <v>50032</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t="s">
        <v>123</v>
      </c>
      <c r="L7" s="76" t="s">
        <v>124</v>
      </c>
      <c r="M7" s="76" t="s">
        <v>124</v>
      </c>
      <c r="N7" s="77">
        <v>1</v>
      </c>
      <c r="O7" s="77" t="s">
        <v>124</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v>4258</v>
      </c>
      <c r="AG7" s="77">
        <v>2972</v>
      </c>
      <c r="AH7" s="77">
        <v>3716</v>
      </c>
      <c r="AI7" s="77">
        <v>3560</v>
      </c>
      <c r="AJ7" s="77">
        <v>2843</v>
      </c>
      <c r="AK7" s="77" t="s">
        <v>124</v>
      </c>
      <c r="AL7" s="77" t="s">
        <v>124</v>
      </c>
      <c r="AM7" s="77" t="s">
        <v>124</v>
      </c>
      <c r="AN7" s="77" t="s">
        <v>124</v>
      </c>
      <c r="AO7" s="77" t="s">
        <v>124</v>
      </c>
      <c r="AP7" s="77">
        <v>4258</v>
      </c>
      <c r="AQ7" s="77">
        <v>2972</v>
      </c>
      <c r="AR7" s="77">
        <v>3716</v>
      </c>
      <c r="AS7" s="77">
        <v>3560</v>
      </c>
      <c r="AT7" s="77">
        <v>2843</v>
      </c>
      <c r="AU7" s="77" t="s">
        <v>124</v>
      </c>
      <c r="AV7" s="77">
        <v>50032</v>
      </c>
      <c r="AW7" s="77">
        <v>50032</v>
      </c>
      <c r="AX7" s="80">
        <v>104.7</v>
      </c>
      <c r="AY7" s="80">
        <v>72.599999999999994</v>
      </c>
      <c r="AZ7" s="80">
        <v>103.5</v>
      </c>
      <c r="BA7" s="80">
        <v>109.9</v>
      </c>
      <c r="BB7" s="80">
        <v>96.7</v>
      </c>
      <c r="BC7" s="80">
        <v>138.19999999999999</v>
      </c>
      <c r="BD7" s="80">
        <v>180.2</v>
      </c>
      <c r="BE7" s="80">
        <v>164.5</v>
      </c>
      <c r="BF7" s="80">
        <v>124.7</v>
      </c>
      <c r="BG7" s="80">
        <v>118.8</v>
      </c>
      <c r="BH7" s="80">
        <v>100</v>
      </c>
      <c r="BI7" s="80">
        <v>254.2</v>
      </c>
      <c r="BJ7" s="80">
        <v>137.80000000000001</v>
      </c>
      <c r="BK7" s="80">
        <v>103</v>
      </c>
      <c r="BL7" s="80">
        <v>284.3</v>
      </c>
      <c r="BM7" s="80">
        <v>212.3</v>
      </c>
      <c r="BN7" s="80">
        <v>245.2</v>
      </c>
      <c r="BO7" s="80">
        <v>296.2</v>
      </c>
      <c r="BP7" s="80">
        <v>366.9</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v>11232.1</v>
      </c>
      <c r="CF7" s="80">
        <v>20035.7</v>
      </c>
      <c r="CG7" s="80">
        <v>30176.6</v>
      </c>
      <c r="CH7" s="80">
        <v>18183.900000000001</v>
      </c>
      <c r="CI7" s="80">
        <v>20705.900000000001</v>
      </c>
      <c r="CJ7" s="80">
        <v>7500.6</v>
      </c>
      <c r="CK7" s="80">
        <v>7095.7</v>
      </c>
      <c r="CL7" s="80">
        <v>11717.4</v>
      </c>
      <c r="CM7" s="80">
        <v>17642.5</v>
      </c>
      <c r="CN7" s="80">
        <v>18815.8</v>
      </c>
      <c r="CO7" s="77">
        <v>26657</v>
      </c>
      <c r="CP7" s="77">
        <v>8998</v>
      </c>
      <c r="CQ7" s="77">
        <v>28284</v>
      </c>
      <c r="CR7" s="77">
        <v>30687</v>
      </c>
      <c r="CS7" s="77">
        <v>22666</v>
      </c>
      <c r="CT7" s="77">
        <v>95057</v>
      </c>
      <c r="CU7" s="77">
        <v>120361</v>
      </c>
      <c r="CV7" s="77">
        <v>108538</v>
      </c>
      <c r="CW7" s="77">
        <v>58539</v>
      </c>
      <c r="CX7" s="77">
        <v>37685</v>
      </c>
      <c r="CY7" s="77">
        <v>1800</v>
      </c>
      <c r="CZ7" s="80">
        <v>26.9</v>
      </c>
      <c r="DA7" s="80">
        <v>18.8</v>
      </c>
      <c r="DB7" s="80">
        <v>23.6</v>
      </c>
      <c r="DC7" s="80">
        <v>22.6</v>
      </c>
      <c r="DD7" s="80">
        <v>18</v>
      </c>
      <c r="DE7" s="80">
        <v>40.200000000000003</v>
      </c>
      <c r="DF7" s="80">
        <v>42.7</v>
      </c>
      <c r="DG7" s="80">
        <v>38.5</v>
      </c>
      <c r="DH7" s="80">
        <v>37.700000000000003</v>
      </c>
      <c r="DI7" s="80">
        <v>33.9</v>
      </c>
      <c r="DJ7" s="80">
        <v>20.6</v>
      </c>
      <c r="DK7" s="80">
        <v>25</v>
      </c>
      <c r="DL7" s="80">
        <v>1.8</v>
      </c>
      <c r="DM7" s="80">
        <v>4.7</v>
      </c>
      <c r="DN7" s="80">
        <v>3.8</v>
      </c>
      <c r="DO7" s="80">
        <v>41.4</v>
      </c>
      <c r="DP7" s="80">
        <v>23.7</v>
      </c>
      <c r="DQ7" s="80">
        <v>21.6</v>
      </c>
      <c r="DR7" s="80">
        <v>13.7</v>
      </c>
      <c r="DS7" s="80">
        <v>16.3</v>
      </c>
      <c r="DT7" s="80">
        <v>334</v>
      </c>
      <c r="DU7" s="80">
        <v>336.2</v>
      </c>
      <c r="DV7" s="80">
        <v>166.3</v>
      </c>
      <c r="DW7" s="80">
        <v>135.19999999999999</v>
      </c>
      <c r="DX7" s="80">
        <v>128.5</v>
      </c>
      <c r="DY7" s="80">
        <v>184.7</v>
      </c>
      <c r="DZ7" s="80">
        <v>126.1</v>
      </c>
      <c r="EA7" s="80">
        <v>102.5</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v>100</v>
      </c>
      <c r="EP7" s="80">
        <v>100</v>
      </c>
      <c r="EQ7" s="80">
        <v>100</v>
      </c>
      <c r="ER7" s="80">
        <v>100</v>
      </c>
      <c r="ES7" s="80" t="s">
        <v>124</v>
      </c>
      <c r="ET7" s="80">
        <v>22.1</v>
      </c>
      <c r="EU7" s="80">
        <v>55.5</v>
      </c>
      <c r="EV7" s="80">
        <v>70.2</v>
      </c>
      <c r="EW7" s="80">
        <v>72.7</v>
      </c>
      <c r="EX7" s="77" t="s">
        <v>124</v>
      </c>
      <c r="EY7" s="80" t="s">
        <v>124</v>
      </c>
      <c r="EZ7" s="80" t="s">
        <v>124</v>
      </c>
      <c r="FA7" s="80" t="s">
        <v>124</v>
      </c>
      <c r="FB7" s="80" t="s">
        <v>124</v>
      </c>
      <c r="FC7" s="80" t="s">
        <v>124</v>
      </c>
      <c r="FD7" s="80">
        <v>55.8</v>
      </c>
      <c r="FE7" s="80">
        <v>67.5</v>
      </c>
      <c r="FF7" s="80">
        <v>64</v>
      </c>
      <c r="FG7" s="80">
        <v>56.1</v>
      </c>
      <c r="FH7" s="80">
        <v>61.8</v>
      </c>
      <c r="FI7" s="80" t="s">
        <v>124</v>
      </c>
      <c r="FJ7" s="80" t="s">
        <v>124</v>
      </c>
      <c r="FK7" s="80" t="s">
        <v>124</v>
      </c>
      <c r="FL7" s="80" t="s">
        <v>124</v>
      </c>
      <c r="FM7" s="80" t="s">
        <v>124</v>
      </c>
      <c r="FN7" s="80">
        <v>61.2</v>
      </c>
      <c r="FO7" s="80">
        <v>29.2</v>
      </c>
      <c r="FP7" s="80">
        <v>22.1</v>
      </c>
      <c r="FQ7" s="80">
        <v>16.7</v>
      </c>
      <c r="FR7" s="80">
        <v>8.6999999999999993</v>
      </c>
      <c r="FS7" s="80" t="s">
        <v>124</v>
      </c>
      <c r="FT7" s="80" t="s">
        <v>124</v>
      </c>
      <c r="FU7" s="80" t="s">
        <v>124</v>
      </c>
      <c r="FV7" s="80" t="s">
        <v>124</v>
      </c>
      <c r="FW7" s="80" t="s">
        <v>124</v>
      </c>
      <c r="FX7" s="80">
        <v>420.9</v>
      </c>
      <c r="FY7" s="80">
        <v>362.4</v>
      </c>
      <c r="FZ7" s="80">
        <v>279.2</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v>37.700000000000003</v>
      </c>
      <c r="GT7" s="80">
        <v>56.2</v>
      </c>
      <c r="GU7" s="80">
        <v>58.4</v>
      </c>
      <c r="GV7" s="80">
        <v>80.599999999999994</v>
      </c>
      <c r="GW7" s="77" t="s">
        <v>124</v>
      </c>
      <c r="GX7" s="80" t="s">
        <v>124</v>
      </c>
      <c r="GY7" s="80" t="s">
        <v>124</v>
      </c>
      <c r="GZ7" s="80" t="s">
        <v>124</v>
      </c>
      <c r="HA7" s="80" t="s">
        <v>124</v>
      </c>
      <c r="HB7" s="80" t="s">
        <v>124</v>
      </c>
      <c r="HC7" s="80">
        <v>47.9</v>
      </c>
      <c r="HD7" s="80">
        <v>51.6</v>
      </c>
      <c r="HE7" s="80">
        <v>49.8</v>
      </c>
      <c r="HF7" s="80">
        <v>50.3</v>
      </c>
      <c r="HG7" s="80">
        <v>47.9</v>
      </c>
      <c r="HH7" s="80" t="s">
        <v>124</v>
      </c>
      <c r="HI7" s="80" t="s">
        <v>124</v>
      </c>
      <c r="HJ7" s="80" t="s">
        <v>124</v>
      </c>
      <c r="HK7" s="80" t="s">
        <v>124</v>
      </c>
      <c r="HL7" s="80" t="s">
        <v>124</v>
      </c>
      <c r="HM7" s="80">
        <v>36.1</v>
      </c>
      <c r="HN7" s="80">
        <v>8.5</v>
      </c>
      <c r="HO7" s="80">
        <v>11.5</v>
      </c>
      <c r="HP7" s="80">
        <v>5.2</v>
      </c>
      <c r="HQ7" s="80">
        <v>13</v>
      </c>
      <c r="HR7" s="80" t="s">
        <v>124</v>
      </c>
      <c r="HS7" s="80" t="s">
        <v>124</v>
      </c>
      <c r="HT7" s="80" t="s">
        <v>124</v>
      </c>
      <c r="HU7" s="80" t="s">
        <v>124</v>
      </c>
      <c r="HV7" s="80" t="s">
        <v>124</v>
      </c>
      <c r="HW7" s="80">
        <v>91.2</v>
      </c>
      <c r="HX7" s="80">
        <v>58.5</v>
      </c>
      <c r="HY7" s="80">
        <v>34.5</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v>7.1</v>
      </c>
      <c r="IS7" s="80">
        <v>40.700000000000003</v>
      </c>
      <c r="IT7" s="80">
        <v>52.3</v>
      </c>
      <c r="IU7" s="80">
        <v>52.8</v>
      </c>
      <c r="IV7" s="77">
        <v>1800</v>
      </c>
      <c r="IW7" s="80">
        <v>26.9</v>
      </c>
      <c r="IX7" s="80">
        <v>18.8</v>
      </c>
      <c r="IY7" s="80">
        <v>23.6</v>
      </c>
      <c r="IZ7" s="80">
        <v>22.6</v>
      </c>
      <c r="JA7" s="80">
        <v>18</v>
      </c>
      <c r="JB7" s="80">
        <v>19.100000000000001</v>
      </c>
      <c r="JC7" s="80">
        <v>19.2</v>
      </c>
      <c r="JD7" s="80">
        <v>19.600000000000001</v>
      </c>
      <c r="JE7" s="80">
        <v>18.5</v>
      </c>
      <c r="JF7" s="80">
        <v>16.100000000000001</v>
      </c>
      <c r="JG7" s="80">
        <v>20.6</v>
      </c>
      <c r="JH7" s="80">
        <v>25</v>
      </c>
      <c r="JI7" s="80">
        <v>1.8</v>
      </c>
      <c r="JJ7" s="80">
        <v>4.7</v>
      </c>
      <c r="JK7" s="80">
        <v>3.8</v>
      </c>
      <c r="JL7" s="80">
        <v>48.1</v>
      </c>
      <c r="JM7" s="80">
        <v>44.6</v>
      </c>
      <c r="JN7" s="80">
        <v>42.6</v>
      </c>
      <c r="JO7" s="80">
        <v>43.7</v>
      </c>
      <c r="JP7" s="80">
        <v>45.4</v>
      </c>
      <c r="JQ7" s="80">
        <v>334</v>
      </c>
      <c r="JR7" s="80">
        <v>336.2</v>
      </c>
      <c r="JS7" s="80">
        <v>166.3</v>
      </c>
      <c r="JT7" s="80">
        <v>135.19999999999999</v>
      </c>
      <c r="JU7" s="80">
        <v>128.5</v>
      </c>
      <c r="JV7" s="80">
        <v>437.3</v>
      </c>
      <c r="JW7" s="80">
        <v>282.2</v>
      </c>
      <c r="JX7" s="80">
        <v>178.4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v>100</v>
      </c>
      <c r="KM7" s="80">
        <v>100</v>
      </c>
      <c r="KN7" s="80">
        <v>100</v>
      </c>
      <c r="KO7" s="80">
        <v>100</v>
      </c>
      <c r="KP7" s="80" t="s">
        <v>124</v>
      </c>
      <c r="KQ7" s="80">
        <v>52.7</v>
      </c>
      <c r="KR7" s="80">
        <v>84.2</v>
      </c>
      <c r="KS7" s="80">
        <v>98.4</v>
      </c>
      <c r="KT7" s="80">
        <v>98.4</v>
      </c>
      <c r="KU7" s="77" t="s">
        <v>124</v>
      </c>
      <c r="KV7" s="80" t="s">
        <v>124</v>
      </c>
      <c r="KW7" s="80" t="s">
        <v>124</v>
      </c>
      <c r="KX7" s="80" t="s">
        <v>124</v>
      </c>
      <c r="KY7" s="80" t="s">
        <v>124</v>
      </c>
      <c r="KZ7" s="80" t="s">
        <v>124</v>
      </c>
      <c r="LA7" s="80" t="s">
        <v>124</v>
      </c>
      <c r="LB7" s="80">
        <v>9.6</v>
      </c>
      <c r="LC7" s="80">
        <v>6.4</v>
      </c>
      <c r="LD7" s="80">
        <v>13.7</v>
      </c>
      <c r="LE7" s="80">
        <v>12</v>
      </c>
      <c r="LF7" s="80" t="s">
        <v>124</v>
      </c>
      <c r="LG7" s="80" t="s">
        <v>124</v>
      </c>
      <c r="LH7" s="80" t="s">
        <v>124</v>
      </c>
      <c r="LI7" s="80" t="s">
        <v>124</v>
      </c>
      <c r="LJ7" s="80" t="s">
        <v>124</v>
      </c>
      <c r="LK7" s="80" t="s">
        <v>124</v>
      </c>
      <c r="LL7" s="80">
        <v>0</v>
      </c>
      <c r="LM7" s="80">
        <v>0.2</v>
      </c>
      <c r="LN7" s="80">
        <v>2.9</v>
      </c>
      <c r="LO7" s="80">
        <v>0.6</v>
      </c>
      <c r="LP7" s="80" t="s">
        <v>124</v>
      </c>
      <c r="LQ7" s="80" t="s">
        <v>124</v>
      </c>
      <c r="LR7" s="80" t="s">
        <v>124</v>
      </c>
      <c r="LS7" s="80" t="s">
        <v>124</v>
      </c>
      <c r="LT7" s="80" t="s">
        <v>124</v>
      </c>
      <c r="LU7" s="80" t="s">
        <v>124</v>
      </c>
      <c r="LV7" s="80">
        <v>0</v>
      </c>
      <c r="LW7" s="80">
        <v>460.6</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t="s">
        <v>124</v>
      </c>
      <c r="MN7" s="80" t="s">
        <v>124</v>
      </c>
      <c r="MO7" s="80" t="s">
        <v>124</v>
      </c>
      <c r="MP7" s="80">
        <v>100</v>
      </c>
      <c r="MQ7" s="80">
        <v>100</v>
      </c>
      <c r="MR7" s="80">
        <v>100</v>
      </c>
      <c r="MS7" s="80">
        <v>96.6</v>
      </c>
      <c r="MT7" s="80" t="s">
        <v>124</v>
      </c>
      <c r="MU7" s="80" t="s">
        <v>124</v>
      </c>
      <c r="MV7" s="80" t="s">
        <v>124</v>
      </c>
      <c r="MW7" s="80" t="s">
        <v>124</v>
      </c>
      <c r="MX7" s="80" t="s">
        <v>124</v>
      </c>
      <c r="MY7" s="80" t="s">
        <v>124</v>
      </c>
      <c r="MZ7" s="80" t="s">
        <v>124</v>
      </c>
      <c r="NA7" s="80" t="s">
        <v>124</v>
      </c>
      <c r="NB7" s="80">
        <v>1</v>
      </c>
      <c r="NC7" s="80">
        <v>1</v>
      </c>
      <c r="ND7" s="80">
        <v>1</v>
      </c>
      <c r="NE7" s="80">
        <v>1</v>
      </c>
      <c r="NF7" s="80" t="s">
        <v>124</v>
      </c>
      <c r="NG7" s="80" t="s">
        <v>124</v>
      </c>
      <c r="NH7" s="80" t="s">
        <v>124</v>
      </c>
      <c r="NI7" s="80" t="s">
        <v>124</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（最大出力合計1,800kW）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（最大出力合計1,800kW）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104.7</v>
      </c>
      <c r="AY11" s="92">
        <f>AY7</f>
        <v>72.599999999999994</v>
      </c>
      <c r="AZ11" s="92">
        <f>AZ7</f>
        <v>103.5</v>
      </c>
      <c r="BA11" s="92">
        <f>BA7</f>
        <v>109.9</v>
      </c>
      <c r="BB11" s="92">
        <f>BB7</f>
        <v>96.7</v>
      </c>
      <c r="BC11" s="81"/>
      <c r="BD11" s="81"/>
      <c r="BE11" s="81"/>
      <c r="BF11" s="81"/>
      <c r="BG11" s="81"/>
      <c r="BH11" s="91" t="s">
        <v>137</v>
      </c>
      <c r="BI11" s="92">
        <f>BI7</f>
        <v>254.2</v>
      </c>
      <c r="BJ11" s="92">
        <f>BJ7</f>
        <v>137.80000000000001</v>
      </c>
      <c r="BK11" s="92">
        <f>BK7</f>
        <v>103</v>
      </c>
      <c r="BL11" s="92">
        <f>BL7</f>
        <v>284.3</v>
      </c>
      <c r="BM11" s="92">
        <f>BM7</f>
        <v>212.3</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f>CE7</f>
        <v>11232.1</v>
      </c>
      <c r="CF11" s="92">
        <f>CF7</f>
        <v>20035.7</v>
      </c>
      <c r="CG11" s="92">
        <f>CG7</f>
        <v>30176.6</v>
      </c>
      <c r="CH11" s="92">
        <f>CH7</f>
        <v>18183.900000000001</v>
      </c>
      <c r="CI11" s="92">
        <f>CI7</f>
        <v>20705.900000000001</v>
      </c>
      <c r="CJ11" s="81"/>
      <c r="CK11" s="81"/>
      <c r="CL11" s="81"/>
      <c r="CM11" s="81"/>
      <c r="CN11" s="91" t="s">
        <v>137</v>
      </c>
      <c r="CO11" s="93">
        <f>CO7</f>
        <v>26657</v>
      </c>
      <c r="CP11" s="93">
        <f>CP7</f>
        <v>8998</v>
      </c>
      <c r="CQ11" s="93">
        <f>CQ7</f>
        <v>28284</v>
      </c>
      <c r="CR11" s="93">
        <f>CR7</f>
        <v>30687</v>
      </c>
      <c r="CS11" s="93">
        <f>CS7</f>
        <v>22666</v>
      </c>
      <c r="CT11" s="81"/>
      <c r="CU11" s="81"/>
      <c r="CV11" s="81"/>
      <c r="CW11" s="81"/>
      <c r="CX11" s="81"/>
      <c r="CY11" s="91" t="s">
        <v>137</v>
      </c>
      <c r="CZ11" s="92">
        <f>CZ7</f>
        <v>26.9</v>
      </c>
      <c r="DA11" s="92">
        <f>DA7</f>
        <v>18.8</v>
      </c>
      <c r="DB11" s="92">
        <f>DB7</f>
        <v>23.6</v>
      </c>
      <c r="DC11" s="92">
        <f>DC7</f>
        <v>22.6</v>
      </c>
      <c r="DD11" s="92">
        <f>DD7</f>
        <v>18</v>
      </c>
      <c r="DE11" s="81"/>
      <c r="DF11" s="81"/>
      <c r="DG11" s="81"/>
      <c r="DH11" s="81"/>
      <c r="DI11" s="91" t="s">
        <v>137</v>
      </c>
      <c r="DJ11" s="92">
        <f>DJ7</f>
        <v>20.6</v>
      </c>
      <c r="DK11" s="92">
        <f>DK7</f>
        <v>25</v>
      </c>
      <c r="DL11" s="92">
        <f>DL7</f>
        <v>1.8</v>
      </c>
      <c r="DM11" s="92">
        <f>DM7</f>
        <v>4.7</v>
      </c>
      <c r="DN11" s="92">
        <f>DN7</f>
        <v>3.8</v>
      </c>
      <c r="DO11" s="81"/>
      <c r="DP11" s="81"/>
      <c r="DQ11" s="81"/>
      <c r="DR11" s="81"/>
      <c r="DS11" s="91" t="s">
        <v>137</v>
      </c>
      <c r="DT11" s="92">
        <f>DT7</f>
        <v>334</v>
      </c>
      <c r="DU11" s="92">
        <f>DU7</f>
        <v>336.2</v>
      </c>
      <c r="DV11" s="92">
        <f>DV7</f>
        <v>166.3</v>
      </c>
      <c r="DW11" s="92">
        <f>DW7</f>
        <v>135.19999999999999</v>
      </c>
      <c r="DX11" s="92">
        <f>DX7</f>
        <v>128.5</v>
      </c>
      <c r="DY11" s="81"/>
      <c r="DZ11" s="81"/>
      <c r="EA11" s="81"/>
      <c r="EB11" s="81"/>
      <c r="EC11" s="91" t="s">
        <v>138</v>
      </c>
      <c r="ED11" s="92" t="str">
        <f>ED7</f>
        <v>-</v>
      </c>
      <c r="EE11" s="92" t="str">
        <f>EE7</f>
        <v>-</v>
      </c>
      <c r="EF11" s="92" t="str">
        <f>EF7</f>
        <v>-</v>
      </c>
      <c r="EG11" s="92" t="str">
        <f>EG7</f>
        <v>-</v>
      </c>
      <c r="EH11" s="92" t="str">
        <f>EH7</f>
        <v>-</v>
      </c>
      <c r="EI11" s="81"/>
      <c r="EJ11" s="81"/>
      <c r="EK11" s="81"/>
      <c r="EL11" s="81"/>
      <c r="EM11" s="91" t="s">
        <v>137</v>
      </c>
      <c r="EN11" s="92" t="str">
        <f>EN7</f>
        <v>-</v>
      </c>
      <c r="EO11" s="92">
        <f>EO7</f>
        <v>100</v>
      </c>
      <c r="EP11" s="92">
        <f>EP7</f>
        <v>100</v>
      </c>
      <c r="EQ11" s="92">
        <f>EQ7</f>
        <v>100</v>
      </c>
      <c r="ER11" s="92">
        <f>ER7</f>
        <v>100</v>
      </c>
      <c r="ES11" s="81"/>
      <c r="ET11" s="81"/>
      <c r="EU11" s="81"/>
      <c r="EV11" s="81"/>
      <c r="EW11" s="81"/>
      <c r="EX11" s="91" t="s">
        <v>137</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137</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26.9</v>
      </c>
      <c r="IX11" s="92">
        <f>IX7</f>
        <v>18.8</v>
      </c>
      <c r="IY11" s="92">
        <f>IY7</f>
        <v>23.6</v>
      </c>
      <c r="IZ11" s="92">
        <f>IZ7</f>
        <v>22.6</v>
      </c>
      <c r="JA11" s="92">
        <f>JA7</f>
        <v>18</v>
      </c>
      <c r="JB11" s="81"/>
      <c r="JC11" s="81"/>
      <c r="JD11" s="81"/>
      <c r="JE11" s="81"/>
      <c r="JF11" s="91" t="s">
        <v>137</v>
      </c>
      <c r="JG11" s="92">
        <f>JG7</f>
        <v>20.6</v>
      </c>
      <c r="JH11" s="92">
        <f>JH7</f>
        <v>25</v>
      </c>
      <c r="JI11" s="92">
        <f>JI7</f>
        <v>1.8</v>
      </c>
      <c r="JJ11" s="92">
        <f>JJ7</f>
        <v>4.7</v>
      </c>
      <c r="JK11" s="92">
        <f>JK7</f>
        <v>3.8</v>
      </c>
      <c r="JL11" s="81"/>
      <c r="JM11" s="81"/>
      <c r="JN11" s="81"/>
      <c r="JO11" s="81"/>
      <c r="JP11" s="91" t="s">
        <v>137</v>
      </c>
      <c r="JQ11" s="92">
        <f>JQ7</f>
        <v>334</v>
      </c>
      <c r="JR11" s="92">
        <f>JR7</f>
        <v>336.2</v>
      </c>
      <c r="JS11" s="92">
        <f>JS7</f>
        <v>166.3</v>
      </c>
      <c r="JT11" s="92">
        <f>JT7</f>
        <v>135.19999999999999</v>
      </c>
      <c r="JU11" s="92">
        <f>JU7</f>
        <v>128.5</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f>KL7</f>
        <v>100</v>
      </c>
      <c r="KM11" s="92">
        <f>KM7</f>
        <v>100</v>
      </c>
      <c r="KN11" s="92">
        <f>KN7</f>
        <v>100</v>
      </c>
      <c r="KO11" s="92">
        <f>KO7</f>
        <v>100</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f>BC7</f>
        <v>138.19999999999999</v>
      </c>
      <c r="AY12" s="92">
        <f>BD7</f>
        <v>180.2</v>
      </c>
      <c r="AZ12" s="92">
        <f>BE7</f>
        <v>164.5</v>
      </c>
      <c r="BA12" s="92">
        <f>BF7</f>
        <v>124.7</v>
      </c>
      <c r="BB12" s="92">
        <f>BG7</f>
        <v>118.8</v>
      </c>
      <c r="BC12" s="81"/>
      <c r="BD12" s="81"/>
      <c r="BE12" s="81"/>
      <c r="BF12" s="81"/>
      <c r="BG12" s="81"/>
      <c r="BH12" s="91" t="s">
        <v>140</v>
      </c>
      <c r="BI12" s="92">
        <f>BN7</f>
        <v>245.2</v>
      </c>
      <c r="BJ12" s="92">
        <f>BO7</f>
        <v>296.2</v>
      </c>
      <c r="BK12" s="92">
        <f>BP7</f>
        <v>366.9</v>
      </c>
      <c r="BL12" s="92">
        <f>BQ7</f>
        <v>324.60000000000002</v>
      </c>
      <c r="BM12" s="92">
        <f>BR7</f>
        <v>255.4</v>
      </c>
      <c r="BN12" s="81"/>
      <c r="BO12" s="81"/>
      <c r="BP12" s="81"/>
      <c r="BQ12" s="81"/>
      <c r="BR12" s="81"/>
      <c r="BS12" s="91" t="s">
        <v>140</v>
      </c>
      <c r="BT12" s="92" t="str">
        <f>BY7</f>
        <v>-</v>
      </c>
      <c r="BU12" s="92" t="str">
        <f>BZ7</f>
        <v>-</v>
      </c>
      <c r="BV12" s="92" t="str">
        <f>CA7</f>
        <v>-</v>
      </c>
      <c r="BW12" s="92" t="str">
        <f>CB7</f>
        <v>-</v>
      </c>
      <c r="BX12" s="92" t="str">
        <f>CC7</f>
        <v>-</v>
      </c>
      <c r="BY12" s="81"/>
      <c r="BZ12" s="81"/>
      <c r="CA12" s="81"/>
      <c r="CB12" s="81"/>
      <c r="CC12" s="81"/>
      <c r="CD12" s="91" t="s">
        <v>140</v>
      </c>
      <c r="CE12" s="92">
        <f>CJ7</f>
        <v>7500.6</v>
      </c>
      <c r="CF12" s="92">
        <f>CK7</f>
        <v>7095.7</v>
      </c>
      <c r="CG12" s="92">
        <f>CL7</f>
        <v>11717.4</v>
      </c>
      <c r="CH12" s="92">
        <f>CM7</f>
        <v>17642.5</v>
      </c>
      <c r="CI12" s="92">
        <f>CN7</f>
        <v>18815.8</v>
      </c>
      <c r="CJ12" s="81"/>
      <c r="CK12" s="81"/>
      <c r="CL12" s="81"/>
      <c r="CM12" s="81"/>
      <c r="CN12" s="91" t="s">
        <v>140</v>
      </c>
      <c r="CO12" s="93">
        <f>CT7</f>
        <v>95057</v>
      </c>
      <c r="CP12" s="93">
        <f>CU7</f>
        <v>120361</v>
      </c>
      <c r="CQ12" s="93">
        <f>CV7</f>
        <v>108538</v>
      </c>
      <c r="CR12" s="93">
        <f>CW7</f>
        <v>58539</v>
      </c>
      <c r="CS12" s="93">
        <f>CX7</f>
        <v>37685</v>
      </c>
      <c r="CT12" s="81"/>
      <c r="CU12" s="81"/>
      <c r="CV12" s="81"/>
      <c r="CW12" s="81"/>
      <c r="CX12" s="81"/>
      <c r="CY12" s="91" t="s">
        <v>139</v>
      </c>
      <c r="CZ12" s="92">
        <f>DE7</f>
        <v>40.200000000000003</v>
      </c>
      <c r="DA12" s="92">
        <f>DF7</f>
        <v>42.7</v>
      </c>
      <c r="DB12" s="92">
        <f>DG7</f>
        <v>38.5</v>
      </c>
      <c r="DC12" s="92">
        <f>DH7</f>
        <v>37.700000000000003</v>
      </c>
      <c r="DD12" s="92">
        <f>DI7</f>
        <v>33.9</v>
      </c>
      <c r="DE12" s="81"/>
      <c r="DF12" s="81"/>
      <c r="DG12" s="81"/>
      <c r="DH12" s="81"/>
      <c r="DI12" s="91" t="s">
        <v>140</v>
      </c>
      <c r="DJ12" s="92">
        <f>DO7</f>
        <v>41.4</v>
      </c>
      <c r="DK12" s="92">
        <f>DP7</f>
        <v>23.7</v>
      </c>
      <c r="DL12" s="92">
        <f>DQ7</f>
        <v>21.6</v>
      </c>
      <c r="DM12" s="92">
        <f>DR7</f>
        <v>13.7</v>
      </c>
      <c r="DN12" s="92">
        <f>DS7</f>
        <v>16.3</v>
      </c>
      <c r="DO12" s="81"/>
      <c r="DP12" s="81"/>
      <c r="DQ12" s="81"/>
      <c r="DR12" s="81"/>
      <c r="DS12" s="91" t="s">
        <v>140</v>
      </c>
      <c r="DT12" s="92">
        <f>DY7</f>
        <v>184.7</v>
      </c>
      <c r="DU12" s="92">
        <f>DZ7</f>
        <v>126.1</v>
      </c>
      <c r="DV12" s="92">
        <f>EA7</f>
        <v>102.5</v>
      </c>
      <c r="DW12" s="92">
        <f>EB7</f>
        <v>99.7</v>
      </c>
      <c r="DX12" s="92">
        <f>EC7</f>
        <v>101.4</v>
      </c>
      <c r="DY12" s="81"/>
      <c r="DZ12" s="81"/>
      <c r="EA12" s="81"/>
      <c r="EB12" s="81"/>
      <c r="EC12" s="91" t="s">
        <v>140</v>
      </c>
      <c r="ED12" s="92" t="str">
        <f>EI7</f>
        <v>-</v>
      </c>
      <c r="EE12" s="92" t="str">
        <f>EJ7</f>
        <v>-</v>
      </c>
      <c r="EF12" s="92" t="str">
        <f>EK7</f>
        <v>-</v>
      </c>
      <c r="EG12" s="92" t="str">
        <f>EL7</f>
        <v>-</v>
      </c>
      <c r="EH12" s="92" t="str">
        <f>EM7</f>
        <v>-</v>
      </c>
      <c r="EI12" s="81"/>
      <c r="EJ12" s="81"/>
      <c r="EK12" s="81"/>
      <c r="EL12" s="81"/>
      <c r="EM12" s="91" t="s">
        <v>140</v>
      </c>
      <c r="EN12" s="92" t="str">
        <f>ES7</f>
        <v>-</v>
      </c>
      <c r="EO12" s="92">
        <f>ET7</f>
        <v>22.1</v>
      </c>
      <c r="EP12" s="92">
        <f>EU7</f>
        <v>55.5</v>
      </c>
      <c r="EQ12" s="92">
        <f>EV7</f>
        <v>70.2</v>
      </c>
      <c r="ER12" s="92">
        <f>EW7</f>
        <v>72.7</v>
      </c>
      <c r="ES12" s="81"/>
      <c r="ET12" s="81"/>
      <c r="EU12" s="81"/>
      <c r="EV12" s="81"/>
      <c r="EW12" s="81"/>
      <c r="EX12" s="91" t="s">
        <v>140</v>
      </c>
      <c r="EY12" s="92" t="str">
        <f>IF($EY$8,FD7,"-")</f>
        <v>-</v>
      </c>
      <c r="EZ12" s="92" t="str">
        <f>IF($EY$8,FE7,"-")</f>
        <v>-</v>
      </c>
      <c r="FA12" s="92" t="str">
        <f>IF($EY$8,FF7,"-")</f>
        <v>-</v>
      </c>
      <c r="FB12" s="92" t="str">
        <f>IF($EY$8,FG7,"-")</f>
        <v>-</v>
      </c>
      <c r="FC12" s="92" t="str">
        <f>IF($EY$8,FH7,"-")</f>
        <v>-</v>
      </c>
      <c r="FD12" s="81"/>
      <c r="FE12" s="81"/>
      <c r="FF12" s="81"/>
      <c r="FG12" s="81"/>
      <c r="FH12" s="91" t="s">
        <v>140</v>
      </c>
      <c r="FI12" s="92" t="str">
        <f>IF($FI$8,FN7,"-")</f>
        <v>-</v>
      </c>
      <c r="FJ12" s="92" t="str">
        <f>IF($FI$8,FO7,"-")</f>
        <v>-</v>
      </c>
      <c r="FK12" s="92" t="str">
        <f>IF($FI$8,FP7,"-")</f>
        <v>-</v>
      </c>
      <c r="FL12" s="92" t="str">
        <f>IF($FI$8,FQ7,"-")</f>
        <v>-</v>
      </c>
      <c r="FM12" s="92" t="str">
        <f>IF($FI$8,FR7,"-")</f>
        <v>-</v>
      </c>
      <c r="FN12" s="81"/>
      <c r="FO12" s="81"/>
      <c r="FP12" s="81"/>
      <c r="FQ12" s="81"/>
      <c r="FR12" s="91" t="s">
        <v>140</v>
      </c>
      <c r="FS12" s="92" t="str">
        <f>IF($FS$8,FX7,"-")</f>
        <v>-</v>
      </c>
      <c r="FT12" s="92" t="str">
        <f>IF($FS$8,FY7,"-")</f>
        <v>-</v>
      </c>
      <c r="FU12" s="92" t="str">
        <f>IF($FS$8,FZ7,"-")</f>
        <v>-</v>
      </c>
      <c r="FV12" s="92" t="str">
        <f>IF($FS$8,GA7,"-")</f>
        <v>-</v>
      </c>
      <c r="FW12" s="92" t="str">
        <f>IF($FS$8,GB7,"-")</f>
        <v>-</v>
      </c>
      <c r="FX12" s="81"/>
      <c r="FY12" s="81"/>
      <c r="FZ12" s="81"/>
      <c r="GA12" s="81"/>
      <c r="GB12" s="91" t="s">
        <v>140</v>
      </c>
      <c r="GC12" s="92" t="str">
        <f>IF($GC$8,GH7,"-")</f>
        <v>-</v>
      </c>
      <c r="GD12" s="92" t="str">
        <f>IF($GC$8,GI7,"-")</f>
        <v>-</v>
      </c>
      <c r="GE12" s="92" t="str">
        <f>IF($GC$8,GJ7,"-")</f>
        <v>-</v>
      </c>
      <c r="GF12" s="92" t="str">
        <f>IF($GC$8,GK7,"-")</f>
        <v>-</v>
      </c>
      <c r="GG12" s="92" t="str">
        <f>IF($GC$8,GL7,"-")</f>
        <v>-</v>
      </c>
      <c r="GH12" s="81"/>
      <c r="GI12" s="81"/>
      <c r="GJ12" s="81"/>
      <c r="GK12" s="81"/>
      <c r="GL12" s="91" t="s">
        <v>140</v>
      </c>
      <c r="GM12" s="92" t="str">
        <f>IF($GM$8,GR7,"-")</f>
        <v>-</v>
      </c>
      <c r="GN12" s="92" t="str">
        <f>IF($GM$8,GS7,"-")</f>
        <v>-</v>
      </c>
      <c r="GO12" s="92" t="str">
        <f>IF($GM$8,GT7,"-")</f>
        <v>-</v>
      </c>
      <c r="GP12" s="92" t="str">
        <f>IF($GM$8,GU7,"-")</f>
        <v>-</v>
      </c>
      <c r="GQ12" s="92" t="str">
        <f>IF($GM$8,GV7,"-")</f>
        <v>-</v>
      </c>
      <c r="GR12" s="81"/>
      <c r="GS12" s="81"/>
      <c r="GT12" s="81"/>
      <c r="GU12" s="81"/>
      <c r="GV12" s="81"/>
      <c r="GW12" s="91" t="s">
        <v>140</v>
      </c>
      <c r="GX12" s="92" t="str">
        <f>IF($GX$8,HC7,"-")</f>
        <v>-</v>
      </c>
      <c r="GY12" s="92" t="str">
        <f>IF($GX$8,HD7,"-")</f>
        <v>-</v>
      </c>
      <c r="GZ12" s="92" t="str">
        <f>IF($GX$8,HE7,"-")</f>
        <v>-</v>
      </c>
      <c r="HA12" s="92" t="str">
        <f>IF($GX$8,HF7,"-")</f>
        <v>-</v>
      </c>
      <c r="HB12" s="92" t="str">
        <f>IF($GX$8,HG7,"-")</f>
        <v>-</v>
      </c>
      <c r="HC12" s="81"/>
      <c r="HD12" s="81"/>
      <c r="HE12" s="81"/>
      <c r="HF12" s="81"/>
      <c r="HG12" s="91" t="s">
        <v>140</v>
      </c>
      <c r="HH12" s="92" t="str">
        <f>IF($HH$8,HM7,"-")</f>
        <v>-</v>
      </c>
      <c r="HI12" s="92" t="str">
        <f>IF($HH$8,HN7,"-")</f>
        <v>-</v>
      </c>
      <c r="HJ12" s="92" t="str">
        <f>IF($HH$8,HO7,"-")</f>
        <v>-</v>
      </c>
      <c r="HK12" s="92" t="str">
        <f>IF($HH$8,HP7,"-")</f>
        <v>-</v>
      </c>
      <c r="HL12" s="92" t="str">
        <f>IF($HH$8,HQ7,"-")</f>
        <v>-</v>
      </c>
      <c r="HM12" s="81"/>
      <c r="HN12" s="81"/>
      <c r="HO12" s="81"/>
      <c r="HP12" s="81"/>
      <c r="HQ12" s="91" t="s">
        <v>140</v>
      </c>
      <c r="HR12" s="92" t="str">
        <f>IF($HR$8,HW7,"-")</f>
        <v>-</v>
      </c>
      <c r="HS12" s="92" t="str">
        <f>IF($HR$8,HX7,"-")</f>
        <v>-</v>
      </c>
      <c r="HT12" s="92" t="str">
        <f>IF($HR$8,HY7,"-")</f>
        <v>-</v>
      </c>
      <c r="HU12" s="92" t="str">
        <f>IF($HR$8,HZ7,"-")</f>
        <v>-</v>
      </c>
      <c r="HV12" s="92" t="str">
        <f>IF($HR$8,IA7,"-")</f>
        <v>-</v>
      </c>
      <c r="HW12" s="81"/>
      <c r="HX12" s="81"/>
      <c r="HY12" s="81"/>
      <c r="HZ12" s="81"/>
      <c r="IA12" s="91" t="s">
        <v>140</v>
      </c>
      <c r="IB12" s="92" t="str">
        <f>IF($IB$8,IG7,"-")</f>
        <v>-</v>
      </c>
      <c r="IC12" s="92" t="str">
        <f>IF($IB$8,IH7,"-")</f>
        <v>-</v>
      </c>
      <c r="ID12" s="92" t="str">
        <f>IF($IB$8,II7,"-")</f>
        <v>-</v>
      </c>
      <c r="IE12" s="92" t="str">
        <f>IF($IB$8,IJ7,"-")</f>
        <v>-</v>
      </c>
      <c r="IF12" s="92" t="str">
        <f>IF($IB$8,IK7,"-")</f>
        <v>-</v>
      </c>
      <c r="IG12" s="81"/>
      <c r="IH12" s="81"/>
      <c r="II12" s="81"/>
      <c r="IJ12" s="81"/>
      <c r="IK12" s="91" t="s">
        <v>140</v>
      </c>
      <c r="IL12" s="92" t="str">
        <f>IF($IL$8,IQ7,"-")</f>
        <v>-</v>
      </c>
      <c r="IM12" s="92" t="str">
        <f>IF($IL$8,IR7,"-")</f>
        <v>-</v>
      </c>
      <c r="IN12" s="92" t="str">
        <f>IF($IL$8,IS7,"-")</f>
        <v>-</v>
      </c>
      <c r="IO12" s="92" t="str">
        <f>IF($IL$8,IT7,"-")</f>
        <v>-</v>
      </c>
      <c r="IP12" s="92" t="str">
        <f>IF($IL$8,IU7,"-")</f>
        <v>-</v>
      </c>
      <c r="IQ12" s="81"/>
      <c r="IR12" s="81"/>
      <c r="IS12" s="81"/>
      <c r="IT12" s="81"/>
      <c r="IU12" s="81"/>
      <c r="IV12" s="91" t="s">
        <v>140</v>
      </c>
      <c r="IW12" s="92">
        <f>IF($IW$8,JB7,"-")</f>
        <v>19.100000000000001</v>
      </c>
      <c r="IX12" s="92">
        <f>IF($IW$8,JC7,"-")</f>
        <v>19.2</v>
      </c>
      <c r="IY12" s="92">
        <f>IF($IW$8,JD7,"-")</f>
        <v>19.600000000000001</v>
      </c>
      <c r="IZ12" s="92">
        <f>IF($IW$8,JE7,"-")</f>
        <v>18.5</v>
      </c>
      <c r="JA12" s="92">
        <f>IF($IW$8,JF7,"-")</f>
        <v>16.100000000000001</v>
      </c>
      <c r="JB12" s="81"/>
      <c r="JC12" s="81"/>
      <c r="JD12" s="81"/>
      <c r="JE12" s="81"/>
      <c r="JF12" s="91" t="s">
        <v>140</v>
      </c>
      <c r="JG12" s="92">
        <f>IF($JG$8,JL7,"-")</f>
        <v>48.1</v>
      </c>
      <c r="JH12" s="92">
        <f>IF($JG$8,JM7,"-")</f>
        <v>44.6</v>
      </c>
      <c r="JI12" s="92">
        <f>IF($JG$8,JN7,"-")</f>
        <v>42.6</v>
      </c>
      <c r="JJ12" s="92">
        <f>IF($JG$8,JO7,"-")</f>
        <v>43.7</v>
      </c>
      <c r="JK12" s="92">
        <f>IF($JG$8,JP7,"-")</f>
        <v>45.4</v>
      </c>
      <c r="JL12" s="81"/>
      <c r="JM12" s="81"/>
      <c r="JN12" s="81"/>
      <c r="JO12" s="81"/>
      <c r="JP12" s="91" t="s">
        <v>140</v>
      </c>
      <c r="JQ12" s="92">
        <f>IF($JQ$8,JV7,"-")</f>
        <v>437.3</v>
      </c>
      <c r="JR12" s="92">
        <f>IF($JQ$8,JW7,"-")</f>
        <v>282.2</v>
      </c>
      <c r="JS12" s="92">
        <f>IF($JQ$8,JX7,"-")</f>
        <v>178.4</v>
      </c>
      <c r="JT12" s="92">
        <f>IF($JQ$8,JY7,"-")</f>
        <v>146.19999999999999</v>
      </c>
      <c r="JU12" s="92">
        <f>IF($JQ$8,JZ7,"-")</f>
        <v>137.1</v>
      </c>
      <c r="JV12" s="81"/>
      <c r="JW12" s="81"/>
      <c r="JX12" s="81"/>
      <c r="JY12" s="81"/>
      <c r="JZ12" s="91" t="s">
        <v>140</v>
      </c>
      <c r="KA12" s="92" t="str">
        <f>IF($KA$8,KF7,"-")</f>
        <v>-</v>
      </c>
      <c r="KB12" s="92" t="str">
        <f>IF($KA$8,KG7,"-")</f>
        <v>-</v>
      </c>
      <c r="KC12" s="92" t="str">
        <f>IF($KA$8,KH7,"-")</f>
        <v>-</v>
      </c>
      <c r="KD12" s="92" t="str">
        <f>IF($KA$8,KI7,"-")</f>
        <v>-</v>
      </c>
      <c r="KE12" s="92" t="str">
        <f>IF($KA$8,KJ7,"-")</f>
        <v>-</v>
      </c>
      <c r="KF12" s="81"/>
      <c r="KG12" s="81"/>
      <c r="KH12" s="81"/>
      <c r="KI12" s="81"/>
      <c r="KJ12" s="91" t="s">
        <v>140</v>
      </c>
      <c r="KK12" s="92" t="str">
        <f>IF($KK$8,KP7,"-")</f>
        <v>-</v>
      </c>
      <c r="KL12" s="92">
        <f>IF($KK$8,KQ7,"-")</f>
        <v>52.7</v>
      </c>
      <c r="KM12" s="92">
        <f>IF($KK$8,KR7,"-")</f>
        <v>84.2</v>
      </c>
      <c r="KN12" s="92">
        <f>IF($KK$8,KS7,"-")</f>
        <v>98.4</v>
      </c>
      <c r="KO12" s="92">
        <f>IF($KK$8,KT7,"-")</f>
        <v>98.4</v>
      </c>
      <c r="KP12" s="81"/>
      <c r="KQ12" s="81"/>
      <c r="KR12" s="81"/>
      <c r="KS12" s="81"/>
      <c r="KT12" s="81"/>
      <c r="KU12" s="91" t="s">
        <v>140</v>
      </c>
      <c r="KV12" s="92" t="str">
        <f>IF($KV$8,LA7,"-")</f>
        <v>-</v>
      </c>
      <c r="KW12" s="92" t="str">
        <f>IF($KV$8,LB7,"-")</f>
        <v>-</v>
      </c>
      <c r="KX12" s="92" t="str">
        <f>IF($KV$8,LC7,"-")</f>
        <v>-</v>
      </c>
      <c r="KY12" s="92" t="str">
        <f>IF($KV$8,LD7,"-")</f>
        <v>-</v>
      </c>
      <c r="KZ12" s="92" t="str">
        <f>IF($KV$8,LE7,"-")</f>
        <v>-</v>
      </c>
      <c r="LA12" s="81"/>
      <c r="LB12" s="81"/>
      <c r="LC12" s="81"/>
      <c r="LD12" s="81"/>
      <c r="LE12" s="91" t="s">
        <v>140</v>
      </c>
      <c r="LF12" s="92" t="str">
        <f>IF($LF$8,LK7,"-")</f>
        <v>-</v>
      </c>
      <c r="LG12" s="92" t="str">
        <f>IF($LF$8,LL7,"-")</f>
        <v>-</v>
      </c>
      <c r="LH12" s="92" t="str">
        <f>IF($LF$8,LM7,"-")</f>
        <v>-</v>
      </c>
      <c r="LI12" s="92" t="str">
        <f>IF($LF$8,LN7,"-")</f>
        <v>-</v>
      </c>
      <c r="LJ12" s="92" t="str">
        <f>IF($LF$8,LO7,"-")</f>
        <v>-</v>
      </c>
      <c r="LK12" s="81"/>
      <c r="LL12" s="81"/>
      <c r="LM12" s="81"/>
      <c r="LN12" s="81"/>
      <c r="LO12" s="91" t="s">
        <v>140</v>
      </c>
      <c r="LP12" s="92" t="str">
        <f>IF($LP$8,LU7,"-")</f>
        <v>-</v>
      </c>
      <c r="LQ12" s="92" t="str">
        <f>IF($LP$8,LV7,"-")</f>
        <v>-</v>
      </c>
      <c r="LR12" s="92" t="str">
        <f>IF($LP$8,LW7,"-")</f>
        <v>-</v>
      </c>
      <c r="LS12" s="92" t="str">
        <f>IF($LP$8,LX7,"-")</f>
        <v>-</v>
      </c>
      <c r="LT12" s="92" t="str">
        <f>IF($LP$8,LY7,"-")</f>
        <v>-</v>
      </c>
      <c r="LU12" s="81"/>
      <c r="LV12" s="81"/>
      <c r="LW12" s="81"/>
      <c r="LX12" s="81"/>
      <c r="LY12" s="91" t="s">
        <v>140</v>
      </c>
      <c r="LZ12" s="92" t="str">
        <f>IF($LZ$8,ME7,"-")</f>
        <v>-</v>
      </c>
      <c r="MA12" s="92" t="str">
        <f>IF($LZ$8,MF7,"-")</f>
        <v>-</v>
      </c>
      <c r="MB12" s="92" t="str">
        <f>IF($LZ$8,MG7,"-")</f>
        <v>-</v>
      </c>
      <c r="MC12" s="92" t="str">
        <f>IF($LZ$8,MH7,"-")</f>
        <v>-</v>
      </c>
      <c r="MD12" s="92" t="str">
        <f>IF($LZ$8,MI7,"-")</f>
        <v>-</v>
      </c>
      <c r="ME12" s="81"/>
      <c r="MF12" s="81"/>
      <c r="MG12" s="81"/>
      <c r="MH12" s="81"/>
      <c r="MI12" s="91" t="s">
        <v>140</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141</v>
      </c>
      <c r="AX13" s="92">
        <f>$BH$7</f>
        <v>100</v>
      </c>
      <c r="AY13" s="92">
        <f>$BH$7</f>
        <v>100</v>
      </c>
      <c r="AZ13" s="92">
        <f>$BH$7</f>
        <v>100</v>
      </c>
      <c r="BA13" s="92">
        <f>$BH$7</f>
        <v>100</v>
      </c>
      <c r="BB13" s="92">
        <f>$BH$7</f>
        <v>100</v>
      </c>
      <c r="BC13" s="81"/>
      <c r="BD13" s="81"/>
      <c r="BE13" s="81"/>
      <c r="BF13" s="81"/>
      <c r="BG13" s="81"/>
      <c r="BH13" s="91" t="s">
        <v>141</v>
      </c>
      <c r="BI13" s="92">
        <f>$BS$7</f>
        <v>100</v>
      </c>
      <c r="BJ13" s="92">
        <f>$BS$7</f>
        <v>100</v>
      </c>
      <c r="BK13" s="92">
        <f>$BS$7</f>
        <v>100</v>
      </c>
      <c r="BL13" s="92">
        <f>$BS$7</f>
        <v>100</v>
      </c>
      <c r="BM13" s="92">
        <f>$BS$7</f>
        <v>100</v>
      </c>
      <c r="BN13" s="81"/>
      <c r="BO13" s="81"/>
      <c r="BP13" s="81"/>
      <c r="BQ13" s="81"/>
      <c r="BR13" s="81"/>
      <c r="BS13" s="91" t="s">
        <v>141</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142</v>
      </c>
      <c r="C14" s="96"/>
      <c r="D14" s="97"/>
      <c r="E14" s="96"/>
      <c r="F14" s="187" t="s">
        <v>143</v>
      </c>
      <c r="G14" s="18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86" t="s">
        <v>144</v>
      </c>
      <c r="C15" s="186"/>
      <c r="D15" s="97"/>
      <c r="E15" s="94">
        <v>1</v>
      </c>
      <c r="F15" s="186" t="s">
        <v>145</v>
      </c>
      <c r="G15" s="186"/>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146</v>
      </c>
      <c r="AX15" s="99"/>
      <c r="AY15" s="99"/>
      <c r="AZ15" s="99"/>
      <c r="BA15" s="99"/>
      <c r="BB15" s="99"/>
      <c r="BC15" s="97"/>
      <c r="BD15" s="97"/>
      <c r="BE15" s="97"/>
      <c r="BF15" s="97"/>
      <c r="BG15" s="97"/>
      <c r="BH15" s="98" t="s">
        <v>146</v>
      </c>
      <c r="BI15" s="99"/>
      <c r="BJ15" s="99"/>
      <c r="BK15" s="99"/>
      <c r="BL15" s="99"/>
      <c r="BM15" s="99"/>
      <c r="BN15" s="97"/>
      <c r="BO15" s="97"/>
      <c r="BP15" s="97"/>
      <c r="BQ15" s="97"/>
      <c r="BR15" s="97"/>
      <c r="BS15" s="98" t="s">
        <v>146</v>
      </c>
      <c r="BT15" s="99"/>
      <c r="BU15" s="99"/>
      <c r="BV15" s="99"/>
      <c r="BW15" s="99"/>
      <c r="BX15" s="99"/>
      <c r="BY15" s="97"/>
      <c r="BZ15" s="97"/>
      <c r="CA15" s="97"/>
      <c r="CB15" s="97"/>
      <c r="CC15" s="97"/>
      <c r="CD15" s="98" t="s">
        <v>146</v>
      </c>
      <c r="CE15" s="99"/>
      <c r="CF15" s="99"/>
      <c r="CG15" s="99"/>
      <c r="CH15" s="99"/>
      <c r="CI15" s="99"/>
      <c r="CJ15" s="97"/>
      <c r="CK15" s="97"/>
      <c r="CL15" s="97"/>
      <c r="CM15" s="97"/>
      <c r="CN15" s="98" t="s">
        <v>146</v>
      </c>
      <c r="CO15" s="99"/>
      <c r="CP15" s="99"/>
      <c r="CQ15" s="99"/>
      <c r="CR15" s="99"/>
      <c r="CS15" s="99"/>
      <c r="CT15" s="97"/>
      <c r="CU15" s="97"/>
      <c r="CV15" s="97"/>
      <c r="CW15" s="97"/>
      <c r="CX15" s="97"/>
      <c r="CY15" s="98" t="s">
        <v>146</v>
      </c>
      <c r="CZ15" s="99"/>
      <c r="DA15" s="99"/>
      <c r="DB15" s="99"/>
      <c r="DC15" s="99"/>
      <c r="DD15" s="99"/>
      <c r="DE15" s="97"/>
      <c r="DF15" s="97"/>
      <c r="DG15" s="97"/>
      <c r="DH15" s="97"/>
      <c r="DI15" s="98" t="s">
        <v>146</v>
      </c>
      <c r="DJ15" s="99"/>
      <c r="DK15" s="99"/>
      <c r="DL15" s="99"/>
      <c r="DM15" s="99"/>
      <c r="DN15" s="99"/>
      <c r="DO15" s="97"/>
      <c r="DP15" s="97"/>
      <c r="DQ15" s="97"/>
      <c r="DR15" s="97"/>
      <c r="DS15" s="98" t="s">
        <v>146</v>
      </c>
      <c r="DT15" s="99"/>
      <c r="DU15" s="99"/>
      <c r="DV15" s="99"/>
      <c r="DW15" s="99"/>
      <c r="DX15" s="99"/>
      <c r="DY15" s="97"/>
      <c r="DZ15" s="97"/>
      <c r="EA15" s="97"/>
      <c r="EB15" s="97"/>
      <c r="EC15" s="98" t="s">
        <v>146</v>
      </c>
      <c r="ED15" s="99"/>
      <c r="EE15" s="99"/>
      <c r="EF15" s="99"/>
      <c r="EG15" s="99"/>
      <c r="EH15" s="99"/>
      <c r="EI15" s="97"/>
      <c r="EJ15" s="97"/>
      <c r="EK15" s="97"/>
      <c r="EL15" s="97"/>
      <c r="EM15" s="98" t="s">
        <v>146</v>
      </c>
      <c r="EN15" s="99"/>
      <c r="EO15" s="99"/>
      <c r="EP15" s="99"/>
      <c r="EQ15" s="99"/>
      <c r="ER15" s="99"/>
      <c r="ES15" s="97"/>
      <c r="ET15" s="97"/>
      <c r="EU15" s="97"/>
      <c r="EV15" s="97"/>
      <c r="EW15" s="97"/>
      <c r="EX15" s="98" t="s">
        <v>146</v>
      </c>
      <c r="EY15" s="99"/>
      <c r="EZ15" s="99"/>
      <c r="FA15" s="99"/>
      <c r="FB15" s="99"/>
      <c r="FC15" s="99"/>
      <c r="FD15" s="97"/>
      <c r="FE15" s="97"/>
      <c r="FF15" s="97"/>
      <c r="FG15" s="97"/>
      <c r="FH15" s="98" t="s">
        <v>146</v>
      </c>
      <c r="FI15" s="99"/>
      <c r="FJ15" s="99"/>
      <c r="FK15" s="99"/>
      <c r="FL15" s="99"/>
      <c r="FM15" s="99"/>
      <c r="FN15" s="97"/>
      <c r="FO15" s="97"/>
      <c r="FP15" s="97"/>
      <c r="FQ15" s="97"/>
      <c r="FR15" s="98" t="s">
        <v>146</v>
      </c>
      <c r="FS15" s="99"/>
      <c r="FT15" s="99"/>
      <c r="FU15" s="99"/>
      <c r="FV15" s="99"/>
      <c r="FW15" s="99"/>
      <c r="FX15" s="97"/>
      <c r="FY15" s="97"/>
      <c r="FZ15" s="97"/>
      <c r="GA15" s="97"/>
      <c r="GB15" s="98" t="s">
        <v>146</v>
      </c>
      <c r="GC15" s="99"/>
      <c r="GD15" s="99"/>
      <c r="GE15" s="99"/>
      <c r="GF15" s="99"/>
      <c r="GG15" s="99"/>
      <c r="GH15" s="97"/>
      <c r="GI15" s="97"/>
      <c r="GJ15" s="97"/>
      <c r="GK15" s="97"/>
      <c r="GL15" s="98" t="s">
        <v>146</v>
      </c>
      <c r="GM15" s="99"/>
      <c r="GN15" s="99"/>
      <c r="GO15" s="99"/>
      <c r="GP15" s="99"/>
      <c r="GQ15" s="99"/>
      <c r="GR15" s="97"/>
      <c r="GS15" s="97"/>
      <c r="GT15" s="97"/>
      <c r="GU15" s="97"/>
      <c r="GV15" s="97"/>
      <c r="GW15" s="98" t="s">
        <v>146</v>
      </c>
      <c r="GX15" s="99"/>
      <c r="GY15" s="99"/>
      <c r="GZ15" s="99"/>
      <c r="HA15" s="99"/>
      <c r="HB15" s="99"/>
      <c r="HC15" s="97"/>
      <c r="HD15" s="97"/>
      <c r="HE15" s="97"/>
      <c r="HF15" s="97"/>
      <c r="HG15" s="98" t="s">
        <v>146</v>
      </c>
      <c r="HH15" s="99"/>
      <c r="HI15" s="99"/>
      <c r="HJ15" s="99"/>
      <c r="HK15" s="99"/>
      <c r="HL15" s="99"/>
      <c r="HM15" s="97"/>
      <c r="HN15" s="97"/>
      <c r="HO15" s="97"/>
      <c r="HP15" s="97"/>
      <c r="HQ15" s="98" t="s">
        <v>146</v>
      </c>
      <c r="HR15" s="99"/>
      <c r="HS15" s="99"/>
      <c r="HT15" s="99"/>
      <c r="HU15" s="99"/>
      <c r="HV15" s="99"/>
      <c r="HW15" s="97"/>
      <c r="HX15" s="97"/>
      <c r="HY15" s="97"/>
      <c r="HZ15" s="97"/>
      <c r="IA15" s="98" t="s">
        <v>146</v>
      </c>
      <c r="IB15" s="99"/>
      <c r="IC15" s="99"/>
      <c r="ID15" s="99"/>
      <c r="IE15" s="99"/>
      <c r="IF15" s="99"/>
      <c r="IG15" s="97"/>
      <c r="IH15" s="97"/>
      <c r="II15" s="97"/>
      <c r="IJ15" s="97"/>
      <c r="IK15" s="98" t="s">
        <v>146</v>
      </c>
      <c r="IL15" s="99"/>
      <c r="IM15" s="99"/>
      <c r="IN15" s="99"/>
      <c r="IO15" s="99"/>
      <c r="IP15" s="99"/>
      <c r="IQ15" s="97"/>
      <c r="IR15" s="97"/>
      <c r="IS15" s="97"/>
      <c r="IT15" s="97"/>
      <c r="IU15" s="97"/>
      <c r="IV15" s="98" t="s">
        <v>146</v>
      </c>
      <c r="IW15" s="99"/>
      <c r="IX15" s="99"/>
      <c r="IY15" s="99"/>
      <c r="IZ15" s="99"/>
      <c r="JA15" s="99"/>
      <c r="JB15" s="97"/>
      <c r="JC15" s="97"/>
      <c r="JD15" s="97"/>
      <c r="JE15" s="97"/>
      <c r="JF15" s="98" t="s">
        <v>146</v>
      </c>
      <c r="JG15" s="99"/>
      <c r="JH15" s="99"/>
      <c r="JI15" s="99"/>
      <c r="JJ15" s="99"/>
      <c r="JK15" s="99"/>
      <c r="JL15" s="97"/>
      <c r="JM15" s="97"/>
      <c r="JN15" s="97"/>
      <c r="JO15" s="97"/>
      <c r="JP15" s="98" t="s">
        <v>146</v>
      </c>
      <c r="JQ15" s="99"/>
      <c r="JR15" s="99"/>
      <c r="JS15" s="99"/>
      <c r="JT15" s="99"/>
      <c r="JU15" s="99"/>
      <c r="JV15" s="97"/>
      <c r="JW15" s="97"/>
      <c r="JX15" s="97"/>
      <c r="JY15" s="97"/>
      <c r="JZ15" s="98" t="s">
        <v>146</v>
      </c>
      <c r="KA15" s="99"/>
      <c r="KB15" s="99"/>
      <c r="KC15" s="99"/>
      <c r="KD15" s="99"/>
      <c r="KE15" s="99"/>
      <c r="KF15" s="97"/>
      <c r="KG15" s="97"/>
      <c r="KH15" s="97"/>
      <c r="KI15" s="97"/>
      <c r="KJ15" s="98" t="s">
        <v>146</v>
      </c>
      <c r="KK15" s="99"/>
      <c r="KL15" s="99"/>
      <c r="KM15" s="99"/>
      <c r="KN15" s="99"/>
      <c r="KO15" s="99"/>
      <c r="KP15" s="97"/>
      <c r="KQ15" s="97"/>
      <c r="KR15" s="97"/>
      <c r="KS15" s="97"/>
      <c r="KT15" s="97"/>
      <c r="KU15" s="98" t="s">
        <v>146</v>
      </c>
      <c r="KV15" s="99"/>
      <c r="KW15" s="99"/>
      <c r="KX15" s="99"/>
      <c r="KY15" s="99"/>
      <c r="KZ15" s="99"/>
      <c r="LA15" s="97"/>
      <c r="LB15" s="97"/>
      <c r="LC15" s="97"/>
      <c r="LD15" s="97"/>
      <c r="LE15" s="98" t="s">
        <v>146</v>
      </c>
      <c r="LF15" s="99"/>
      <c r="LG15" s="99"/>
      <c r="LH15" s="99"/>
      <c r="LI15" s="99"/>
      <c r="LJ15" s="99"/>
      <c r="LK15" s="97"/>
      <c r="LL15" s="97"/>
      <c r="LM15" s="97"/>
      <c r="LN15" s="97"/>
      <c r="LO15" s="98" t="s">
        <v>146</v>
      </c>
      <c r="LP15" s="99"/>
      <c r="LQ15" s="99"/>
      <c r="LR15" s="99"/>
      <c r="LS15" s="99"/>
      <c r="LT15" s="99"/>
      <c r="LU15" s="97"/>
      <c r="LV15" s="97"/>
      <c r="LW15" s="97"/>
      <c r="LX15" s="97"/>
      <c r="LY15" s="98" t="s">
        <v>146</v>
      </c>
      <c r="LZ15" s="99"/>
      <c r="MA15" s="99"/>
      <c r="MB15" s="99"/>
      <c r="MC15" s="99"/>
      <c r="MD15" s="99"/>
      <c r="ME15" s="97"/>
      <c r="MF15" s="97"/>
      <c r="MG15" s="97"/>
      <c r="MH15" s="97"/>
      <c r="MI15" s="98" t="s">
        <v>146</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86" t="s">
        <v>147</v>
      </c>
      <c r="C16" s="186"/>
      <c r="D16" s="97"/>
      <c r="E16" s="94">
        <f>E15+1</f>
        <v>2</v>
      </c>
      <c r="F16" s="186" t="s">
        <v>148</v>
      </c>
      <c r="G16" s="186"/>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86" t="s">
        <v>149</v>
      </c>
      <c r="C17" s="186"/>
      <c r="D17" s="97"/>
      <c r="E17" s="94">
        <f t="shared" ref="E17" si="8">E16+1</f>
        <v>3</v>
      </c>
      <c r="F17" s="186" t="s">
        <v>150</v>
      </c>
      <c r="G17" s="186"/>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f>IF(AX7="-",NA(),AX7)</f>
        <v>104.7</v>
      </c>
      <c r="AY17" s="102">
        <f t="shared" ref="AY17:BB17" si="9">IF(AY7="-",NA(),AY7)</f>
        <v>72.599999999999994</v>
      </c>
      <c r="AZ17" s="102">
        <f t="shared" si="9"/>
        <v>103.5</v>
      </c>
      <c r="BA17" s="102">
        <f t="shared" si="9"/>
        <v>109.9</v>
      </c>
      <c r="BB17" s="102">
        <f t="shared" si="9"/>
        <v>96.7</v>
      </c>
      <c r="BC17" s="97"/>
      <c r="BD17" s="97"/>
      <c r="BE17" s="97"/>
      <c r="BF17" s="97"/>
      <c r="BG17" s="97"/>
      <c r="BH17" s="101" t="s">
        <v>151</v>
      </c>
      <c r="BI17" s="102">
        <f>IF(BI7="-",NA(),BI7)</f>
        <v>254.2</v>
      </c>
      <c r="BJ17" s="102">
        <f t="shared" ref="BJ17:BM17" si="10">IF(BJ7="-",NA(),BJ7)</f>
        <v>137.80000000000001</v>
      </c>
      <c r="BK17" s="102">
        <f t="shared" si="10"/>
        <v>103</v>
      </c>
      <c r="BL17" s="102">
        <f t="shared" si="10"/>
        <v>284.3</v>
      </c>
      <c r="BM17" s="102">
        <f t="shared" si="10"/>
        <v>212.3</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f>IF(CE7="-",NA(),CE7)</f>
        <v>11232.1</v>
      </c>
      <c r="CF17" s="102">
        <f t="shared" ref="CF17:CI17" si="12">IF(CF7="-",NA(),CF7)</f>
        <v>20035.7</v>
      </c>
      <c r="CG17" s="102">
        <f t="shared" si="12"/>
        <v>30176.6</v>
      </c>
      <c r="CH17" s="102">
        <f t="shared" si="12"/>
        <v>18183.900000000001</v>
      </c>
      <c r="CI17" s="102">
        <f t="shared" si="12"/>
        <v>20705.900000000001</v>
      </c>
      <c r="CJ17" s="97"/>
      <c r="CK17" s="97"/>
      <c r="CL17" s="97"/>
      <c r="CM17" s="97"/>
      <c r="CN17" s="101" t="s">
        <v>151</v>
      </c>
      <c r="CO17" s="103">
        <f>IF(CO7="-",NA(),CO7)</f>
        <v>26657</v>
      </c>
      <c r="CP17" s="103">
        <f t="shared" ref="CP17:CS17" si="13">IF(CP7="-",NA(),CP7)</f>
        <v>8998</v>
      </c>
      <c r="CQ17" s="103">
        <f t="shared" si="13"/>
        <v>28284</v>
      </c>
      <c r="CR17" s="103">
        <f t="shared" si="13"/>
        <v>30687</v>
      </c>
      <c r="CS17" s="103">
        <f t="shared" si="13"/>
        <v>22666</v>
      </c>
      <c r="CT17" s="97"/>
      <c r="CU17" s="97"/>
      <c r="CV17" s="97"/>
      <c r="CW17" s="97"/>
      <c r="CX17" s="97"/>
      <c r="CY17" s="101" t="s">
        <v>151</v>
      </c>
      <c r="CZ17" s="102">
        <f>IF(CZ7="-",NA(),CZ7)</f>
        <v>26.9</v>
      </c>
      <c r="DA17" s="102">
        <f t="shared" ref="DA17:DD17" si="14">IF(DA7="-",NA(),DA7)</f>
        <v>18.8</v>
      </c>
      <c r="DB17" s="102">
        <f t="shared" si="14"/>
        <v>23.6</v>
      </c>
      <c r="DC17" s="102">
        <f t="shared" si="14"/>
        <v>22.6</v>
      </c>
      <c r="DD17" s="102">
        <f t="shared" si="14"/>
        <v>18</v>
      </c>
      <c r="DE17" s="97"/>
      <c r="DF17" s="97"/>
      <c r="DG17" s="97"/>
      <c r="DH17" s="97"/>
      <c r="DI17" s="101" t="s">
        <v>151</v>
      </c>
      <c r="DJ17" s="102">
        <f>IF(DJ7="-",NA(),DJ7)</f>
        <v>20.6</v>
      </c>
      <c r="DK17" s="102">
        <f t="shared" ref="DK17:DN17" si="15">IF(DK7="-",NA(),DK7)</f>
        <v>25</v>
      </c>
      <c r="DL17" s="102">
        <f t="shared" si="15"/>
        <v>1.8</v>
      </c>
      <c r="DM17" s="102">
        <f t="shared" si="15"/>
        <v>4.7</v>
      </c>
      <c r="DN17" s="102">
        <f t="shared" si="15"/>
        <v>3.8</v>
      </c>
      <c r="DO17" s="97"/>
      <c r="DP17" s="97"/>
      <c r="DQ17" s="97"/>
      <c r="DR17" s="97"/>
      <c r="DS17" s="101" t="s">
        <v>151</v>
      </c>
      <c r="DT17" s="102">
        <f>IF(DT7="-",NA(),DT7)</f>
        <v>334</v>
      </c>
      <c r="DU17" s="102">
        <f t="shared" ref="DU17:DX17" si="16">IF(DU7="-",NA(),DU7)</f>
        <v>336.2</v>
      </c>
      <c r="DV17" s="102">
        <f t="shared" si="16"/>
        <v>166.3</v>
      </c>
      <c r="DW17" s="102">
        <f t="shared" si="16"/>
        <v>135.19999999999999</v>
      </c>
      <c r="DX17" s="102">
        <f t="shared" si="16"/>
        <v>128.5</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f t="shared" ref="EO17:ER17" si="18">IF(EO7="-",NA(),EO7)</f>
        <v>100</v>
      </c>
      <c r="EP17" s="102">
        <f t="shared" si="18"/>
        <v>100</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f>IF(IW7="-",NA(),IW7)</f>
        <v>26.9</v>
      </c>
      <c r="IX17" s="102">
        <f t="shared" ref="IX17:JA17" si="29">IF(IX7="-",NA(),IX7)</f>
        <v>18.8</v>
      </c>
      <c r="IY17" s="102">
        <f t="shared" si="29"/>
        <v>23.6</v>
      </c>
      <c r="IZ17" s="102">
        <f t="shared" si="29"/>
        <v>22.6</v>
      </c>
      <c r="JA17" s="102">
        <f t="shared" si="29"/>
        <v>18</v>
      </c>
      <c r="JB17" s="97"/>
      <c r="JC17" s="97"/>
      <c r="JD17" s="97"/>
      <c r="JE17" s="97"/>
      <c r="JF17" s="101" t="s">
        <v>151</v>
      </c>
      <c r="JG17" s="102">
        <f>IF(JG7="-",NA(),JG7)</f>
        <v>20.6</v>
      </c>
      <c r="JH17" s="102">
        <f t="shared" ref="JH17:JK17" si="30">IF(JH7="-",NA(),JH7)</f>
        <v>25</v>
      </c>
      <c r="JI17" s="102">
        <f t="shared" si="30"/>
        <v>1.8</v>
      </c>
      <c r="JJ17" s="102">
        <f t="shared" si="30"/>
        <v>4.7</v>
      </c>
      <c r="JK17" s="102">
        <f t="shared" si="30"/>
        <v>3.8</v>
      </c>
      <c r="JL17" s="97"/>
      <c r="JM17" s="97"/>
      <c r="JN17" s="97"/>
      <c r="JO17" s="97"/>
      <c r="JP17" s="101" t="s">
        <v>151</v>
      </c>
      <c r="JQ17" s="102">
        <f>IF(JQ7="-",NA(),JQ7)</f>
        <v>334</v>
      </c>
      <c r="JR17" s="102">
        <f t="shared" ref="JR17:JU17" si="31">IF(JR7="-",NA(),JR7)</f>
        <v>336.2</v>
      </c>
      <c r="JS17" s="102">
        <f t="shared" si="31"/>
        <v>166.3</v>
      </c>
      <c r="JT17" s="102">
        <f t="shared" si="31"/>
        <v>135.19999999999999</v>
      </c>
      <c r="JU17" s="102">
        <f t="shared" si="31"/>
        <v>128.5</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f t="shared" ref="KL17:KO17" si="33">IF(KL7="-",NA(),KL7)</f>
        <v>100</v>
      </c>
      <c r="KM17" s="102">
        <f t="shared" si="33"/>
        <v>100</v>
      </c>
      <c r="KN17" s="102">
        <f t="shared" si="33"/>
        <v>100</v>
      </c>
      <c r="KO17" s="102">
        <f t="shared" si="33"/>
        <v>100</v>
      </c>
      <c r="KP17" s="97"/>
      <c r="KQ17" s="97"/>
      <c r="KR17" s="97"/>
      <c r="KS17" s="97"/>
      <c r="KT17" s="97"/>
      <c r="KU17" s="101" t="s">
        <v>151</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151</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151</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86" t="s">
        <v>152</v>
      </c>
      <c r="C18" s="186"/>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153</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153</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153</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153</v>
      </c>
      <c r="DJ18" s="102">
        <f>IF(DO7="-",NA(),DO7)</f>
        <v>41.4</v>
      </c>
      <c r="DK18" s="102">
        <f t="shared" ref="DK18:DN18" si="45">IF(DP7="-",NA(),DP7)</f>
        <v>23.7</v>
      </c>
      <c r="DL18" s="102">
        <f t="shared" si="45"/>
        <v>21.6</v>
      </c>
      <c r="DM18" s="102">
        <f t="shared" si="45"/>
        <v>13.7</v>
      </c>
      <c r="DN18" s="102">
        <f t="shared" si="45"/>
        <v>16.3</v>
      </c>
      <c r="DO18" s="97"/>
      <c r="DP18" s="97"/>
      <c r="DQ18" s="97"/>
      <c r="DR18" s="97"/>
      <c r="DS18" s="101" t="s">
        <v>153</v>
      </c>
      <c r="DT18" s="102">
        <f>IF(DY7="-",NA(),DY7)</f>
        <v>184.7</v>
      </c>
      <c r="DU18" s="102">
        <f t="shared" ref="DU18:DX18" si="46">IF(DZ7="-",NA(),DZ7)</f>
        <v>126.1</v>
      </c>
      <c r="DV18" s="102">
        <f t="shared" si="46"/>
        <v>102.5</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153</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153</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153</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153</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153</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86" t="s">
        <v>154</v>
      </c>
      <c r="C19" s="186"/>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141</v>
      </c>
      <c r="AX19" s="102">
        <f>$BH$7</f>
        <v>100</v>
      </c>
      <c r="AY19" s="102">
        <f t="shared" ref="AY19:BB19" si="49">$BH$7</f>
        <v>100</v>
      </c>
      <c r="AZ19" s="102">
        <f t="shared" si="49"/>
        <v>100</v>
      </c>
      <c r="BA19" s="102">
        <f t="shared" si="49"/>
        <v>100</v>
      </c>
      <c r="BB19" s="102">
        <f t="shared" si="49"/>
        <v>100</v>
      </c>
      <c r="BC19" s="97"/>
      <c r="BD19" s="97"/>
      <c r="BE19" s="97"/>
      <c r="BF19" s="97"/>
      <c r="BG19" s="97"/>
      <c r="BH19" s="104" t="s">
        <v>141</v>
      </c>
      <c r="BI19" s="102">
        <f>$BS$7</f>
        <v>100</v>
      </c>
      <c r="BJ19" s="102">
        <f>$BS$7</f>
        <v>100</v>
      </c>
      <c r="BK19" s="102">
        <f>$BS$7</f>
        <v>100</v>
      </c>
      <c r="BL19" s="102">
        <f>$BS$7</f>
        <v>100</v>
      </c>
      <c r="BM19" s="102">
        <f>$BS$7</f>
        <v>100</v>
      </c>
      <c r="BN19" s="97"/>
      <c r="BO19" s="97"/>
      <c r="BP19" s="97"/>
      <c r="BQ19" s="97"/>
      <c r="BR19" s="97"/>
      <c r="BS19" s="104" t="s">
        <v>141</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86" t="s">
        <v>155</v>
      </c>
      <c r="C20" s="186"/>
      <c r="D20" s="97"/>
    </row>
    <row r="21" spans="1:373">
      <c r="A21" s="94">
        <f t="shared" si="7"/>
        <v>7</v>
      </c>
      <c r="B21" s="186" t="s">
        <v>156</v>
      </c>
      <c r="C21" s="186"/>
      <c r="D21" s="97"/>
    </row>
    <row r="22" spans="1:373">
      <c r="A22" s="94">
        <f t="shared" si="7"/>
        <v>8</v>
      </c>
      <c r="B22" s="186" t="s">
        <v>157</v>
      </c>
      <c r="C22" s="186"/>
      <c r="D22" s="97"/>
      <c r="E22" s="188" t="s">
        <v>158</v>
      </c>
      <c r="F22" s="189"/>
      <c r="G22" s="189"/>
      <c r="H22" s="189"/>
      <c r="I22" s="190"/>
    </row>
    <row r="23" spans="1:373">
      <c r="A23" s="94">
        <f t="shared" si="7"/>
        <v>9</v>
      </c>
      <c r="B23" s="186" t="s">
        <v>159</v>
      </c>
      <c r="C23" s="186"/>
      <c r="D23" s="97"/>
      <c r="E23" s="191"/>
      <c r="F23" s="192"/>
      <c r="G23" s="192"/>
      <c r="H23" s="192"/>
      <c r="I23" s="193"/>
    </row>
    <row r="24" spans="1:373">
      <c r="A24" s="94">
        <f t="shared" si="7"/>
        <v>10</v>
      </c>
      <c r="B24" s="186" t="s">
        <v>160</v>
      </c>
      <c r="C24" s="186"/>
      <c r="D24" s="97"/>
      <c r="E24" s="191"/>
      <c r="F24" s="192"/>
      <c r="G24" s="192"/>
      <c r="H24" s="192"/>
      <c r="I24" s="193"/>
    </row>
    <row r="25" spans="1:373">
      <c r="A25" s="94">
        <f t="shared" si="7"/>
        <v>11</v>
      </c>
      <c r="B25" s="186" t="s">
        <v>161</v>
      </c>
      <c r="C25" s="186"/>
      <c r="D25" s="97"/>
      <c r="E25" s="191"/>
      <c r="F25" s="192"/>
      <c r="G25" s="192"/>
      <c r="H25" s="192"/>
      <c r="I25" s="193"/>
    </row>
    <row r="26" spans="1:373">
      <c r="A26" s="94">
        <f t="shared" si="7"/>
        <v>12</v>
      </c>
      <c r="B26" s="186" t="s">
        <v>162</v>
      </c>
      <c r="C26" s="186"/>
      <c r="D26" s="97"/>
      <c r="E26" s="191"/>
      <c r="F26" s="192"/>
      <c r="G26" s="192"/>
      <c r="H26" s="192"/>
      <c r="I26" s="193"/>
    </row>
    <row r="27" spans="1:373">
      <c r="A27" s="94">
        <f t="shared" si="7"/>
        <v>13</v>
      </c>
      <c r="B27" s="186" t="s">
        <v>163</v>
      </c>
      <c r="C27" s="186"/>
      <c r="D27" s="97"/>
      <c r="E27" s="191"/>
      <c r="F27" s="192"/>
      <c r="G27" s="192"/>
      <c r="H27" s="192"/>
      <c r="I27" s="193"/>
    </row>
    <row r="28" spans="1:373">
      <c r="A28" s="94">
        <f t="shared" si="7"/>
        <v>14</v>
      </c>
      <c r="B28" s="186" t="s">
        <v>164</v>
      </c>
      <c r="C28" s="186"/>
      <c r="D28" s="97"/>
      <c r="E28" s="191"/>
      <c r="F28" s="192"/>
      <c r="G28" s="192"/>
      <c r="H28" s="192"/>
      <c r="I28" s="193"/>
    </row>
    <row r="29" spans="1:373">
      <c r="A29" s="94">
        <f t="shared" si="7"/>
        <v>15</v>
      </c>
      <c r="B29" s="186" t="s">
        <v>165</v>
      </c>
      <c r="C29" s="186"/>
      <c r="D29" s="97"/>
      <c r="E29" s="191"/>
      <c r="F29" s="192"/>
      <c r="G29" s="192"/>
      <c r="H29" s="192"/>
      <c r="I29" s="193"/>
    </row>
    <row r="30" spans="1:373">
      <c r="A30" s="94">
        <f t="shared" si="7"/>
        <v>16</v>
      </c>
      <c r="B30" s="186" t="s">
        <v>166</v>
      </c>
      <c r="C30" s="186"/>
      <c r="D30" s="97"/>
      <c r="E30" s="191"/>
      <c r="F30" s="192"/>
      <c r="G30" s="192"/>
      <c r="H30" s="192"/>
      <c r="I30" s="193"/>
    </row>
    <row r="31" spans="1:373">
      <c r="A31" s="94">
        <f t="shared" si="7"/>
        <v>17</v>
      </c>
      <c r="B31" s="186" t="s">
        <v>167</v>
      </c>
      <c r="C31" s="186"/>
      <c r="D31" s="97"/>
      <c r="E31" s="191"/>
      <c r="F31" s="192"/>
      <c r="G31" s="192"/>
      <c r="H31" s="192"/>
      <c r="I31" s="193"/>
    </row>
    <row r="32" spans="1:373">
      <c r="A32" s="94">
        <f t="shared" si="7"/>
        <v>18</v>
      </c>
      <c r="B32" s="186" t="s">
        <v>168</v>
      </c>
      <c r="C32" s="186"/>
      <c r="D32" s="97"/>
      <c r="E32" s="191"/>
      <c r="F32" s="192"/>
      <c r="G32" s="192"/>
      <c r="H32" s="192"/>
      <c r="I32" s="193"/>
    </row>
    <row r="33" spans="1:15">
      <c r="A33" s="94">
        <f t="shared" si="7"/>
        <v>19</v>
      </c>
      <c r="B33" s="186" t="s">
        <v>169</v>
      </c>
      <c r="C33" s="186"/>
      <c r="D33" s="97"/>
      <c r="E33" s="191"/>
      <c r="F33" s="192"/>
      <c r="G33" s="192"/>
      <c r="H33" s="192"/>
      <c r="I33" s="193"/>
    </row>
    <row r="34" spans="1:15">
      <c r="A34" s="94">
        <f t="shared" si="7"/>
        <v>20</v>
      </c>
      <c r="B34" s="186" t="s">
        <v>170</v>
      </c>
      <c r="C34" s="186"/>
      <c r="D34" s="97"/>
      <c r="E34" s="191"/>
      <c r="F34" s="192"/>
      <c r="G34" s="192"/>
      <c r="H34" s="192"/>
      <c r="I34" s="193"/>
    </row>
    <row r="35" spans="1:15" ht="25.5" customHeight="1">
      <c r="E35" s="194"/>
      <c r="F35" s="195"/>
      <c r="G35" s="195"/>
      <c r="H35" s="195"/>
      <c r="I35" s="196"/>
    </row>
    <row r="37" spans="1:15">
      <c r="K37" s="188" t="s">
        <v>158</v>
      </c>
      <c r="L37" s="189"/>
      <c r="M37" s="189"/>
      <c r="N37" s="189"/>
      <c r="O37" s="190"/>
    </row>
    <row r="38" spans="1:15">
      <c r="K38" s="191"/>
      <c r="L38" s="192"/>
      <c r="M38" s="192"/>
      <c r="N38" s="192"/>
      <c r="O38" s="193"/>
    </row>
    <row r="39" spans="1:15">
      <c r="K39" s="191"/>
      <c r="L39" s="192"/>
      <c r="M39" s="192"/>
      <c r="N39" s="192"/>
      <c r="O39" s="193"/>
    </row>
    <row r="40" spans="1:15">
      <c r="K40" s="191"/>
      <c r="L40" s="192"/>
      <c r="M40" s="192"/>
      <c r="N40" s="192"/>
      <c r="O40" s="193"/>
    </row>
    <row r="41" spans="1:15">
      <c r="K41" s="191"/>
      <c r="L41" s="192"/>
      <c r="M41" s="192"/>
      <c r="N41" s="192"/>
      <c r="O41" s="193"/>
    </row>
    <row r="42" spans="1:15">
      <c r="K42" s="191"/>
      <c r="L42" s="192"/>
      <c r="M42" s="192"/>
      <c r="N42" s="192"/>
      <c r="O42" s="193"/>
    </row>
    <row r="43" spans="1:15">
      <c r="K43" s="191"/>
      <c r="L43" s="192"/>
      <c r="M43" s="192"/>
      <c r="N43" s="192"/>
      <c r="O43" s="193"/>
    </row>
    <row r="44" spans="1:15">
      <c r="K44" s="191"/>
      <c r="L44" s="192"/>
      <c r="M44" s="192"/>
      <c r="N44" s="192"/>
      <c r="O44" s="193"/>
    </row>
    <row r="45" spans="1:15">
      <c r="K45" s="191"/>
      <c r="L45" s="192"/>
      <c r="M45" s="192"/>
      <c r="N45" s="192"/>
      <c r="O45" s="193"/>
    </row>
    <row r="46" spans="1:15">
      <c r="K46" s="191"/>
      <c r="L46" s="192"/>
      <c r="M46" s="192"/>
      <c r="N46" s="192"/>
      <c r="O46" s="193"/>
    </row>
    <row r="47" spans="1:15">
      <c r="K47" s="191"/>
      <c r="L47" s="192"/>
      <c r="M47" s="192"/>
      <c r="N47" s="192"/>
      <c r="O47" s="193"/>
    </row>
    <row r="48" spans="1:15">
      <c r="K48" s="191"/>
      <c r="L48" s="192"/>
      <c r="M48" s="192"/>
      <c r="N48" s="192"/>
      <c r="O48" s="193"/>
    </row>
    <row r="49" spans="11:15">
      <c r="K49" s="191"/>
      <c r="L49" s="192"/>
      <c r="M49" s="192"/>
      <c r="N49" s="192"/>
      <c r="O49" s="193"/>
    </row>
    <row r="50" spans="11:15" ht="26.25" customHeight="1">
      <c r="K50" s="194"/>
      <c r="L50" s="195"/>
      <c r="M50" s="195"/>
      <c r="N50" s="195"/>
      <c r="O50" s="196"/>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2017-08-03T10:42:24Z</cp:lastPrinted>
  <dcterms:created xsi:type="dcterms:W3CDTF">2017-06-20T03:26:54Z</dcterms:created>
  <dcterms:modified xsi:type="dcterms:W3CDTF">2017-08-21T23:34:28Z</dcterms:modified>
</cp:coreProperties>
</file>