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AI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<sst xmlns="http://schemas.openxmlformats.org/spreadsheetml/2006/main" count="217" uniqueCount="107">
  <si>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</si>
  <si>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</si>
  <si>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</si>
  <si>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</si>
  <si>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</si>
  <si>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</si>
  <si>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</si>
  <si>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</si>
  <si>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</si>
  <si>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</si>
  <si>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</si>
  <si>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</si>
  <si>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</si>
  <si>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</si>
  <si>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</si>
  <si>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</si>
  <si>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</si>
  <si>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</si>
  <si>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</si>
  <si>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</si>
  <si>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</si>
  <si>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</si>
  <si>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</si>
  <si>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</si>
  <si>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</si>
  <si>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</si>
  <si>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</si>
  <si>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</si>
  <si>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</si>
  <si>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</si>
  <si>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</si>
  <si>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</si>
  <si>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</si>
  <si>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</si>
  <si>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</si>
  <si>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</si>
  <si>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</si>
  <si>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</si>
  <si>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</si>
  <si>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</si>
  <si>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</si>
  <si>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</si>
  <si>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</si>
  <si>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</si>
  <si>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</si>
  <si>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</si>
  <si>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</si>
  <si>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</si>
  <si>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</si>
  <si>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</si>
  <si>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</si>
  <si>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</si>
  <si>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</si>
  <si>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</si>
  <si>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</si>
  <si>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</si>
  <si>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</si>
  <si>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</si>
  <si>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</si>
  <si>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</si>
  <si>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</si>
  <si>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</si>
  <si>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</si>
  <si>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</si>
  <si>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</si>
  <si>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</si>
  <si>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</si>
  <si>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</si>
  <si>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</si>
  <si>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</si>
  <si>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</si>
  <si>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</si>
  <si>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</si>
  <si>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</si>
  <si>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</si>
  <si>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</si>
  <si>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</si>
  <si>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</si>
  <si>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</si>
  <si>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</si>
  <si>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</si>
  <si>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</si>
  <si>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</si>
  <si>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</si>
  <si>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</si>
  <si>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</si>
  <si>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</si>
  <si>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</si>
  <si>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</si>
  <si>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</si>
  <si>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</si>
  <si>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</si>
  <si>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</si>
  <si>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静岡県　吉田町</t>
  </si>
  <si>
    <t>法適用</t>
  </si>
  <si>
    <t>水道事業</t>
  </si>
  <si>
    <t>末端給水事業</t>
  </si>
  <si>
    <t>A5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</si>
  <si>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</si>
  <si>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</si>
  <si>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</si>
  <si>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</si>
  <si>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</si>
  <si>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</si>
  <si>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 有形固定資産減価償却率は、全国平均を下回っており水道施設は比較的新しい。しかし管路経年化率と共に徐々に上がっていることから、施設・管路の老朽化は進んでいる。管路更新率は全国平均よりも高いが、なお一層の計画的な更新を図る必要があ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5" eb="17">
      <t>ゼンコク</t>
    </rPh>
    <rPh sb="17" eb="19">
      <t>ヘイキン</t>
    </rPh>
    <rPh sb="20" eb="22">
      <t>シタマワ</t>
    </rPh>
    <rPh sb="26" eb="28">
      <t>スイドウ</t>
    </rPh>
    <rPh sb="28" eb="30">
      <t>シセツ</t>
    </rPh>
    <rPh sb="31" eb="34">
      <t>ヒカクテキ</t>
    </rPh>
    <rPh sb="34" eb="35">
      <t>アタラ</t>
    </rPh>
    <rPh sb="41" eb="43">
      <t>カンロ</t>
    </rPh>
    <rPh sb="43" eb="46">
      <t>ケイネンカ</t>
    </rPh>
    <rPh sb="46" eb="47">
      <t>リツ</t>
    </rPh>
    <rPh sb="48" eb="49">
      <t>トモ</t>
    </rPh>
    <rPh sb="50" eb="52">
      <t>ジョジョ</t>
    </rPh>
    <rPh sb="53" eb="54">
      <t>ア</t>
    </rPh>
    <rPh sb="64" eb="66">
      <t>シセツ</t>
    </rPh>
    <rPh sb="67" eb="69">
      <t>カンロ</t>
    </rPh>
    <rPh sb="70" eb="73">
      <t>ロウキュウカ</t>
    </rPh>
    <rPh sb="74" eb="75">
      <t>スス</t>
    </rPh>
    <rPh sb="80" eb="82">
      <t>カンロ</t>
    </rPh>
    <rPh sb="82" eb="84">
      <t>コウシン</t>
    </rPh>
    <rPh sb="84" eb="85">
      <t>リツ</t>
    </rPh>
    <rPh sb="86" eb="88">
      <t>ゼンコク</t>
    </rPh>
    <rPh sb="88" eb="90">
      <t>ヘイキン</t>
    </rPh>
    <rPh sb="93" eb="94">
      <t>タカ</t>
    </rPh>
    <rPh sb="99" eb="101">
      <t>イッソウ</t>
    </rPh>
    <rPh sb="102" eb="105">
      <t>ケイカクテキ</t>
    </rPh>
    <rPh sb="106" eb="108">
      <t>コウシン</t>
    </rPh>
    <rPh sb="109" eb="110">
      <t>ハカ</t>
    </rPh>
    <rPh sb="111" eb="113">
      <t>ヒツヨウ</t>
    </rPh>
    <phoneticPr fontId="4"/>
  </si>
  <si>
    <t xml:space="preserve">  経営の健全性については、経常収支比率や料金回収率で表されているように、経営に必要な経費を水道料金などの収益で賄うことができ、健全な経営状況である。しかし、企業債残高対給水収益比率が全国平均より高く、企業債の残高が多い状況であり、企業債残高を減らしていく必要がある。それ以外の項目については、良い状態を保っている。このことから、経営の健全性は保ってるが、なお一層の効率化を図る必要がある。</t>
    <rPh sb="2" eb="4">
      <t>ケイエイ</t>
    </rPh>
    <rPh sb="5" eb="8">
      <t>ケンゼンセイ</t>
    </rPh>
    <rPh sb="14" eb="16">
      <t>ケイジョウ</t>
    </rPh>
    <rPh sb="16" eb="18">
      <t>シュウシ</t>
    </rPh>
    <rPh sb="18" eb="20">
      <t>ヒリツ</t>
    </rPh>
    <rPh sb="21" eb="23">
      <t>リョウキン</t>
    </rPh>
    <rPh sb="23" eb="25">
      <t>カイシュウ</t>
    </rPh>
    <rPh sb="25" eb="26">
      <t>リツ</t>
    </rPh>
    <rPh sb="27" eb="28">
      <t>アラワ</t>
    </rPh>
    <rPh sb="37" eb="39">
      <t>ケイエイ</t>
    </rPh>
    <rPh sb="40" eb="42">
      <t>ヒツヨウ</t>
    </rPh>
    <rPh sb="43" eb="45">
      <t>ケイヒ</t>
    </rPh>
    <rPh sb="46" eb="48">
      <t>スイドウ</t>
    </rPh>
    <rPh sb="48" eb="50">
      <t>リョウキン</t>
    </rPh>
    <rPh sb="53" eb="55">
      <t>シュウエキ</t>
    </rPh>
    <rPh sb="56" eb="57">
      <t>マカナ</t>
    </rPh>
    <rPh sb="64" eb="66">
      <t>ケンゼン</t>
    </rPh>
    <rPh sb="67" eb="69">
      <t>ケイエイ</t>
    </rPh>
    <rPh sb="69" eb="71">
      <t>ジョウキョウ</t>
    </rPh>
    <rPh sb="79" eb="81">
      <t>キギョウ</t>
    </rPh>
    <rPh sb="81" eb="82">
      <t>サイ</t>
    </rPh>
    <rPh sb="82" eb="84">
      <t>ザンダカ</t>
    </rPh>
    <rPh sb="84" eb="85">
      <t>タイ</t>
    </rPh>
    <rPh sb="85" eb="87">
      <t>キュウスイ</t>
    </rPh>
    <rPh sb="87" eb="89">
      <t>シュウエキ</t>
    </rPh>
    <rPh sb="89" eb="91">
      <t>ヒリツ</t>
    </rPh>
    <rPh sb="92" eb="94">
      <t>ゼンコク</t>
    </rPh>
    <rPh sb="94" eb="96">
      <t>ヘイキン</t>
    </rPh>
    <rPh sb="98" eb="99">
      <t>タカ</t>
    </rPh>
    <rPh sb="101" eb="103">
      <t>キギョウ</t>
    </rPh>
    <rPh sb="103" eb="104">
      <t>サイ</t>
    </rPh>
    <rPh sb="105" eb="107">
      <t>ザンダカ</t>
    </rPh>
    <rPh sb="108" eb="109">
      <t>オオ</t>
    </rPh>
    <rPh sb="110" eb="112">
      <t>ジョウキョウ</t>
    </rPh>
    <rPh sb="116" eb="118">
      <t>キギョウ</t>
    </rPh>
    <rPh sb="118" eb="119">
      <t>サイ</t>
    </rPh>
    <rPh sb="119" eb="121">
      <t>ザンダカ</t>
    </rPh>
    <rPh sb="122" eb="123">
      <t>ヘ</t>
    </rPh>
    <rPh sb="128" eb="130">
      <t>ヒツヨウ</t>
    </rPh>
    <rPh sb="136" eb="138">
      <t>イガイ</t>
    </rPh>
    <rPh sb="139" eb="141">
      <t>コウモク</t>
    </rPh>
    <rPh sb="147" eb="148">
      <t>ヨ</t>
    </rPh>
    <rPh sb="149" eb="151">
      <t>ジョウタイ</t>
    </rPh>
    <rPh sb="152" eb="153">
      <t>タモ</t>
    </rPh>
    <rPh sb="165" eb="167">
      <t>ケイエイ</t>
    </rPh>
    <rPh sb="168" eb="171">
      <t>ケンゼンセイ</t>
    </rPh>
    <rPh sb="172" eb="173">
      <t>タモ</t>
    </rPh>
    <rPh sb="180" eb="182">
      <t>イッソウ</t>
    </rPh>
    <rPh sb="183" eb="186">
      <t>コウリツカ</t>
    </rPh>
    <rPh sb="187" eb="188">
      <t>ハカ</t>
    </rPh>
    <rPh sb="189" eb="191">
      <t>ヒツヨウ</t>
    </rPh>
    <phoneticPr fontId="4"/>
  </si>
  <si>
    <t>　財政状況においては、安定していると考えられるが、今後の状況を考えると、なお一層の財政健全化に努める必要がある。管路の経年化率が高いことから、計画的に更新を行っていく必要がある。　　　　また、今後も将来に向けての投資を行っていく事から、多くの財源を探していく事が必要と思われる。　　　　　　　　</t>
    <rPh sb="1" eb="3">
      <t>ザイセイ</t>
    </rPh>
    <rPh sb="3" eb="5">
      <t>ジョウキョウ</t>
    </rPh>
    <rPh sb="11" eb="13">
      <t>アンテイ</t>
    </rPh>
    <rPh sb="18" eb="19">
      <t>カンガ</t>
    </rPh>
    <rPh sb="25" eb="27">
      <t>コンゴ</t>
    </rPh>
    <rPh sb="28" eb="30">
      <t>ジョウキョウ</t>
    </rPh>
    <rPh sb="31" eb="32">
      <t>カンガ</t>
    </rPh>
    <rPh sb="38" eb="40">
      <t>イッソウ</t>
    </rPh>
    <rPh sb="41" eb="43">
      <t>ザイセイ</t>
    </rPh>
    <rPh sb="43" eb="46">
      <t>ケンゼンカ</t>
    </rPh>
    <rPh sb="47" eb="48">
      <t>ツト</t>
    </rPh>
    <rPh sb="50" eb="52">
      <t>ヒツヨウ</t>
    </rPh>
    <rPh sb="56" eb="58">
      <t>カンロ</t>
    </rPh>
    <rPh sb="59" eb="62">
      <t>ケイネンカ</t>
    </rPh>
    <rPh sb="62" eb="63">
      <t>リツ</t>
    </rPh>
    <rPh sb="64" eb="65">
      <t>タカ</t>
    </rPh>
    <rPh sb="71" eb="74">
      <t>ケイカクテキ</t>
    </rPh>
    <rPh sb="75" eb="77">
      <t>コウシン</t>
    </rPh>
    <rPh sb="78" eb="79">
      <t>オコナ</t>
    </rPh>
    <rPh sb="83" eb="85">
      <t>ヒツヨウ</t>
    </rPh>
    <rPh sb="96" eb="98">
      <t>コンゴ</t>
    </rPh>
    <rPh sb="99" eb="101">
      <t>ショウライ</t>
    </rPh>
    <rPh sb="102" eb="103">
      <t>ム</t>
    </rPh>
    <rPh sb="106" eb="108">
      <t>トウシ</t>
    </rPh>
    <rPh sb="109" eb="110">
      <t>オコナ</t>
    </rPh>
    <rPh sb="114" eb="115">
      <t>コト</t>
    </rPh>
    <rPh sb="118" eb="119">
      <t>オオ</t>
    </rPh>
    <rPh sb="121" eb="123">
      <t>ザイゲン</t>
    </rPh>
    <rPh sb="124" eb="125">
      <t>サガ</t>
    </rPh>
    <rPh sb="129" eb="130">
      <t>コト</t>
    </rPh>
    <rPh sb="131" eb="133">
      <t>ヒツヨウ</t>
    </rPh>
    <rPh sb="134" eb="135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</si>
</sst>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0.75</c:v>
                </c:pt>
                <c:pt idx="1">
                  <c:v>0.83</c:v>
                </c:pt>
                <c:pt idx="2">
                  <c:v>0.6</c:v>
                </c:pt>
                <c:pt idx="3">
                  <c:v>1.1599999999999999</c:v>
                </c:pt>
                <c:pt idx="4">
                  <c:v>0.73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79296"/>
        <c:axId val="5508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</c:v>
                </c:pt>
                <c:pt idx="1">
                  <c:v>0.81</c:v>
                </c:pt>
                <c:pt idx="2">
                  <c:v>0.59</c:v>
                </c:pt>
                <c:pt idx="3">
                  <c:v>0.6</c:v>
                </c:pt>
                <c:pt idx="4">
                  <c:v>0.56000000000000005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79296"/>
        <c:axId val="55081216"/>
      </c:lineChart>
      <c:dateAx>
        <c:axId val="5507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081216"/>
        <c:crosses val="autoZero"/>
        <c:auto val="1"/>
        <c:lblOffset val="100"/>
        <c:baseTimeUnit val="years"/>
      </c:dateAx>
      <c:valAx>
        <c:axId val="5508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079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103.72</c:v>
                </c:pt>
                <c:pt idx="1">
                  <c:v>106.64</c:v>
                </c:pt>
                <c:pt idx="2">
                  <c:v>104.12</c:v>
                </c:pt>
                <c:pt idx="3">
                  <c:v>114.56</c:v>
                </c:pt>
                <c:pt idx="4">
                  <c:v>113.52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99392"/>
        <c:axId val="5510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105.61</c:v>
                </c:pt>
                <c:pt idx="1">
                  <c:v>106.41</c:v>
                </c:pt>
                <c:pt idx="2">
                  <c:v>106.89</c:v>
                </c:pt>
                <c:pt idx="3">
                  <c:v>109.04</c:v>
                </c:pt>
                <c:pt idx="4">
                  <c:v>109.64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99392"/>
        <c:axId val="55101312"/>
      </c:lineChart>
      <c:dateAx>
        <c:axId val="5509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101312"/>
        <c:crosses val="autoZero"/>
        <c:auto val="1"/>
        <c:lblOffset val="100"/>
        <c:baseTimeUnit val="years"/>
      </c:dateAx>
      <c:valAx>
        <c:axId val="55101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09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30.77</c:v>
                </c:pt>
                <c:pt idx="1">
                  <c:v>32.18</c:v>
                </c:pt>
                <c:pt idx="2">
                  <c:v>33.11</c:v>
                </c:pt>
                <c:pt idx="3">
                  <c:v>34.729999999999997</c:v>
                </c:pt>
                <c:pt idx="4">
                  <c:v>36.229999999999997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23200"/>
        <c:axId val="10512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35.53</c:v>
                </c:pt>
                <c:pt idx="1">
                  <c:v>36.36</c:v>
                </c:pt>
                <c:pt idx="2">
                  <c:v>37.340000000000003</c:v>
                </c:pt>
                <c:pt idx="3">
                  <c:v>44.31</c:v>
                </c:pt>
                <c:pt idx="4">
                  <c:v>45.75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23200"/>
        <c:axId val="105129472"/>
      </c:lineChart>
      <c:dateAx>
        <c:axId val="105123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129472"/>
        <c:crosses val="autoZero"/>
        <c:auto val="1"/>
        <c:lblOffset val="100"/>
        <c:baseTimeUnit val="years"/>
      </c:dateAx>
      <c:valAx>
        <c:axId val="10512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12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31.23</c:v>
                </c:pt>
                <c:pt idx="1">
                  <c:v>33.24</c:v>
                </c:pt>
                <c:pt idx="2">
                  <c:v>31.96</c:v>
                </c:pt>
                <c:pt idx="3">
                  <c:v>35.450000000000003</c:v>
                </c:pt>
                <c:pt idx="4">
                  <c:v>35.840000000000003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76064"/>
        <c:axId val="10517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6.47</c:v>
                </c:pt>
                <c:pt idx="1">
                  <c:v>7.8</c:v>
                </c:pt>
                <c:pt idx="2">
                  <c:v>8.39</c:v>
                </c:pt>
                <c:pt idx="3">
                  <c:v>10.09</c:v>
                </c:pt>
                <c:pt idx="4">
                  <c:v>10.54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76064"/>
        <c:axId val="105178240"/>
      </c:lineChart>
      <c:dateAx>
        <c:axId val="10517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178240"/>
        <c:crosses val="autoZero"/>
        <c:auto val="1"/>
        <c:lblOffset val="100"/>
        <c:baseTimeUnit val="years"/>
      </c:dateAx>
      <c:valAx>
        <c:axId val="10517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17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06528"/>
        <c:axId val="10520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6.79</c:v>
                </c:pt>
                <c:pt idx="1">
                  <c:v>6.33</c:v>
                </c:pt>
                <c:pt idx="2">
                  <c:v>7.76</c:v>
                </c:pt>
                <c:pt idx="3">
                  <c:v>3.77</c:v>
                </c:pt>
                <c:pt idx="4">
                  <c:v>3.62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06528"/>
        <c:axId val="105208448"/>
      </c:lineChart>
      <c:dateAx>
        <c:axId val="10520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08448"/>
        <c:crosses val="autoZero"/>
        <c:auto val="1"/>
        <c:lblOffset val="100"/>
        <c:baseTimeUnit val="years"/>
      </c:dateAx>
      <c:valAx>
        <c:axId val="105208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20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1212271.43</c:v>
                </c:pt>
                <c:pt idx="1">
                  <c:v>17115.990000000002</c:v>
                </c:pt>
                <c:pt idx="2">
                  <c:v>1162090.9099999999</c:v>
                </c:pt>
                <c:pt idx="3">
                  <c:v>390.59</c:v>
                </c:pt>
                <c:pt idx="4">
                  <c:v>358.38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13888"/>
        <c:axId val="10741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832.37</c:v>
                </c:pt>
                <c:pt idx="1">
                  <c:v>852.01</c:v>
                </c:pt>
                <c:pt idx="2">
                  <c:v>909.68</c:v>
                </c:pt>
                <c:pt idx="3">
                  <c:v>382.09</c:v>
                </c:pt>
                <c:pt idx="4">
                  <c:v>371.31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13888"/>
        <c:axId val="107415808"/>
      </c:lineChart>
      <c:dateAx>
        <c:axId val="10741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415808"/>
        <c:crosses val="autoZero"/>
        <c:auto val="1"/>
        <c:lblOffset val="100"/>
        <c:baseTimeUnit val="years"/>
      </c:dateAx>
      <c:valAx>
        <c:axId val="107415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413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620.02</c:v>
                </c:pt>
                <c:pt idx="1">
                  <c:v>608.88</c:v>
                </c:pt>
                <c:pt idx="2">
                  <c:v>603.23</c:v>
                </c:pt>
                <c:pt idx="3">
                  <c:v>586.5</c:v>
                </c:pt>
                <c:pt idx="4">
                  <c:v>555.21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46272"/>
        <c:axId val="10744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403.15</c:v>
                </c:pt>
                <c:pt idx="1">
                  <c:v>391.4</c:v>
                </c:pt>
                <c:pt idx="2">
                  <c:v>382.65</c:v>
                </c:pt>
                <c:pt idx="3">
                  <c:v>385.06</c:v>
                </c:pt>
                <c:pt idx="4">
                  <c:v>373.09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46272"/>
        <c:axId val="107448192"/>
      </c:lineChart>
      <c:dateAx>
        <c:axId val="107446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448192"/>
        <c:crosses val="autoZero"/>
        <c:auto val="1"/>
        <c:lblOffset val="100"/>
        <c:baseTimeUnit val="years"/>
      </c:dateAx>
      <c:valAx>
        <c:axId val="107448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446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102.5</c:v>
                </c:pt>
                <c:pt idx="1">
                  <c:v>104.99</c:v>
                </c:pt>
                <c:pt idx="2">
                  <c:v>102.59</c:v>
                </c:pt>
                <c:pt idx="3">
                  <c:v>114.72</c:v>
                </c:pt>
                <c:pt idx="4">
                  <c:v>113.47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97344"/>
        <c:axId val="10749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94.86</c:v>
                </c:pt>
                <c:pt idx="1">
                  <c:v>95.91</c:v>
                </c:pt>
                <c:pt idx="2">
                  <c:v>96.1</c:v>
                </c:pt>
                <c:pt idx="3">
                  <c:v>99.07</c:v>
                </c:pt>
                <c:pt idx="4">
                  <c:v>99.99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97344"/>
        <c:axId val="107499520"/>
      </c:lineChart>
      <c:dateAx>
        <c:axId val="10749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499520"/>
        <c:crosses val="autoZero"/>
        <c:auto val="1"/>
        <c:lblOffset val="100"/>
        <c:baseTimeUnit val="years"/>
      </c:dateAx>
      <c:valAx>
        <c:axId val="10749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49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117.82</c:v>
                </c:pt>
                <c:pt idx="1">
                  <c:v>115.52</c:v>
                </c:pt>
                <c:pt idx="2">
                  <c:v>118.85</c:v>
                </c:pt>
                <c:pt idx="3">
                  <c:v>106.54</c:v>
                </c:pt>
                <c:pt idx="4">
                  <c:v>107.82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12960"/>
        <c:axId val="10751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179.14</c:v>
                </c:pt>
                <c:pt idx="1">
                  <c:v>179.29</c:v>
                </c:pt>
                <c:pt idx="2">
                  <c:v>178.39</c:v>
                </c:pt>
                <c:pt idx="3">
                  <c:v>173.03</c:v>
                </c:pt>
                <c:pt idx="4">
                  <c:v>171.15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12960"/>
        <c:axId val="107514880"/>
      </c:lineChart>
      <c:dateAx>
        <c:axId val="10751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514880"/>
        <c:crosses val="autoZero"/>
        <c:auto val="1"/>
        <c:lblOffset val="100"/>
        <c:baseTimeUnit val="years"/>
      </c:dateAx>
      <c:valAx>
        <c:axId val="10751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51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73.099999999999994</c:v>
                </c:pt>
                <c:pt idx="1">
                  <c:v>72.11</c:v>
                </c:pt>
                <c:pt idx="2">
                  <c:v>70.400000000000006</c:v>
                </c:pt>
                <c:pt idx="3">
                  <c:v>69.59</c:v>
                </c:pt>
                <c:pt idx="4">
                  <c:v>68.53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49440"/>
        <c:axId val="10755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58.76</c:v>
                </c:pt>
                <c:pt idx="1">
                  <c:v>59.09</c:v>
                </c:pt>
                <c:pt idx="2">
                  <c:v>59.23</c:v>
                </c:pt>
                <c:pt idx="3">
                  <c:v>58.58</c:v>
                </c:pt>
                <c:pt idx="4">
                  <c:v>58.53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49440"/>
        <c:axId val="107551360"/>
      </c:lineChart>
      <c:dateAx>
        <c:axId val="10754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551360"/>
        <c:crosses val="autoZero"/>
        <c:auto val="1"/>
        <c:lblOffset val="100"/>
        <c:baseTimeUnit val="years"/>
      </c:dateAx>
      <c:valAx>
        <c:axId val="10755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54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87.51</c:v>
                </c:pt>
                <c:pt idx="1">
                  <c:v>88.64</c:v>
                </c:pt>
                <c:pt idx="2">
                  <c:v>87.87</c:v>
                </c:pt>
                <c:pt idx="3">
                  <c:v>87.02</c:v>
                </c:pt>
                <c:pt idx="4">
                  <c:v>88.35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94112"/>
        <c:axId val="10759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84.87</c:v>
                </c:pt>
                <c:pt idx="1">
                  <c:v>85.4</c:v>
                </c:pt>
                <c:pt idx="2">
                  <c:v>85.53</c:v>
                </c:pt>
                <c:pt idx="3">
                  <c:v>85.23</c:v>
                </c:pt>
                <c:pt idx="4">
                  <c:v>85.26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94112"/>
        <c:axId val="107596032"/>
      </c:lineChart>
      <c:dateAx>
        <c:axId val="10759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596032"/>
        <c:crosses val="autoZero"/>
        <c:auto val="1"/>
        <c:lblOffset val="100"/>
        <c:baseTimeUnit val="years"/>
      </c:dateAx>
      <c:valAx>
        <c:axId val="107596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59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静岡県　吉田町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A5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29819</v>
      </c>
      <c r="AJ8" s="56"/>
      <c r="AK8" s="56"/>
      <c r="AL8" s="56"/>
      <c r="AM8" s="56"/>
      <c r="AN8" s="56"/>
      <c r="AO8" s="56"/>
      <c r="AP8" s="57"/>
      <c r="AQ8" s="47">
        <f>データ!R6</f>
        <v>20.73</v>
      </c>
      <c r="AR8" s="47"/>
      <c r="AS8" s="47"/>
      <c r="AT8" s="47"/>
      <c r="AU8" s="47"/>
      <c r="AV8" s="47"/>
      <c r="AW8" s="47"/>
      <c r="AX8" s="47"/>
      <c r="AY8" s="47">
        <f>データ!S6</f>
        <v>1438.45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63.2</v>
      </c>
      <c r="K10" s="47"/>
      <c r="L10" s="47"/>
      <c r="M10" s="47"/>
      <c r="N10" s="47"/>
      <c r="O10" s="47"/>
      <c r="P10" s="47"/>
      <c r="Q10" s="47"/>
      <c r="R10" s="47">
        <f>データ!O6</f>
        <v>95.45</v>
      </c>
      <c r="S10" s="47"/>
      <c r="T10" s="47"/>
      <c r="U10" s="47"/>
      <c r="V10" s="47"/>
      <c r="W10" s="47"/>
      <c r="X10" s="47"/>
      <c r="Y10" s="47"/>
      <c r="Z10" s="78">
        <f>データ!P6</f>
        <v>2224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32541</v>
      </c>
      <c r="AJ10" s="78"/>
      <c r="AK10" s="78"/>
      <c r="AL10" s="78"/>
      <c r="AM10" s="78"/>
      <c r="AN10" s="78"/>
      <c r="AO10" s="78"/>
      <c r="AP10" s="78"/>
      <c r="AQ10" s="47">
        <f>データ!U6</f>
        <v>38.35</v>
      </c>
      <c r="AR10" s="47"/>
      <c r="AS10" s="47"/>
      <c r="AT10" s="47"/>
      <c r="AU10" s="47"/>
      <c r="AV10" s="47"/>
      <c r="AW10" s="47"/>
      <c r="AX10" s="47"/>
      <c r="AY10" s="47">
        <f>データ!V6</f>
        <v>848.53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105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104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224243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静岡県　吉田町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A5</v>
      </c>
      <c r="M6" s="32" t="str">
        <f t="shared" si="3"/>
        <v>-</v>
      </c>
      <c r="N6" s="32">
        <f t="shared" si="3"/>
        <v>63.2</v>
      </c>
      <c r="O6" s="32">
        <f t="shared" si="3"/>
        <v>95.45</v>
      </c>
      <c r="P6" s="32">
        <f t="shared" si="3"/>
        <v>2224</v>
      </c>
      <c r="Q6" s="32">
        <f t="shared" si="3"/>
        <v>29819</v>
      </c>
      <c r="R6" s="32">
        <f t="shared" si="3"/>
        <v>20.73</v>
      </c>
      <c r="S6" s="32">
        <f t="shared" si="3"/>
        <v>1438.45</v>
      </c>
      <c r="T6" s="32">
        <f t="shared" si="3"/>
        <v>32541</v>
      </c>
      <c r="U6" s="32">
        <f t="shared" si="3"/>
        <v>38.35</v>
      </c>
      <c r="V6" s="32">
        <f t="shared" si="3"/>
        <v>848.53</v>
      </c>
      <c r="W6" s="33">
        <f>IF(W7="",NA(),W7)</f>
        <v>103.72</v>
      </c>
      <c r="X6" s="33">
        <f t="shared" ref="X6:AF6" si="4">IF(X7="",NA(),X7)</f>
        <v>106.64</v>
      </c>
      <c r="Y6" s="33">
        <f t="shared" si="4"/>
        <v>104.12</v>
      </c>
      <c r="Z6" s="33">
        <f t="shared" si="4"/>
        <v>114.56</v>
      </c>
      <c r="AA6" s="33">
        <f t="shared" si="4"/>
        <v>113.52</v>
      </c>
      <c r="AB6" s="33">
        <f t="shared" si="4"/>
        <v>105.61</v>
      </c>
      <c r="AC6" s="33">
        <f t="shared" si="4"/>
        <v>106.41</v>
      </c>
      <c r="AD6" s="33">
        <f t="shared" si="4"/>
        <v>106.89</v>
      </c>
      <c r="AE6" s="33">
        <f t="shared" si="4"/>
        <v>109.04</v>
      </c>
      <c r="AF6" s="33">
        <f t="shared" si="4"/>
        <v>109.64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6.79</v>
      </c>
      <c r="AN6" s="33">
        <f t="shared" si="5"/>
        <v>6.33</v>
      </c>
      <c r="AO6" s="33">
        <f t="shared" si="5"/>
        <v>7.76</v>
      </c>
      <c r="AP6" s="33">
        <f t="shared" si="5"/>
        <v>3.77</v>
      </c>
      <c r="AQ6" s="33">
        <f t="shared" si="5"/>
        <v>3.62</v>
      </c>
      <c r="AR6" s="32" t="str">
        <f>IF(AR7="","",IF(AR7="-","【-】","【"&amp;SUBSTITUTE(TEXT(AR7,"#,##0.00"),"-","△")&amp;"】"))</f>
        <v>【0.87】</v>
      </c>
      <c r="AS6" s="33">
        <f>IF(AS7="",NA(),AS7)</f>
        <v>1212271.43</v>
      </c>
      <c r="AT6" s="33">
        <f t="shared" ref="AT6:BB6" si="6">IF(AT7="",NA(),AT7)</f>
        <v>17115.990000000002</v>
      </c>
      <c r="AU6" s="33">
        <f t="shared" si="6"/>
        <v>1162090.9099999999</v>
      </c>
      <c r="AV6" s="33">
        <f t="shared" si="6"/>
        <v>390.59</v>
      </c>
      <c r="AW6" s="33">
        <f t="shared" si="6"/>
        <v>358.38</v>
      </c>
      <c r="AX6" s="33">
        <f t="shared" si="6"/>
        <v>832.37</v>
      </c>
      <c r="AY6" s="33">
        <f t="shared" si="6"/>
        <v>852.01</v>
      </c>
      <c r="AZ6" s="33">
        <f t="shared" si="6"/>
        <v>909.68</v>
      </c>
      <c r="BA6" s="33">
        <f t="shared" si="6"/>
        <v>382.09</v>
      </c>
      <c r="BB6" s="33">
        <f t="shared" si="6"/>
        <v>371.31</v>
      </c>
      <c r="BC6" s="32" t="str">
        <f>IF(BC7="","",IF(BC7="-","【-】","【"&amp;SUBSTITUTE(TEXT(BC7,"#,##0.00"),"-","△")&amp;"】"))</f>
        <v>【262.74】</v>
      </c>
      <c r="BD6" s="33">
        <f>IF(BD7="",NA(),BD7)</f>
        <v>620.02</v>
      </c>
      <c r="BE6" s="33">
        <f t="shared" ref="BE6:BM6" si="7">IF(BE7="",NA(),BE7)</f>
        <v>608.88</v>
      </c>
      <c r="BF6" s="33">
        <f t="shared" si="7"/>
        <v>603.23</v>
      </c>
      <c r="BG6" s="33">
        <f t="shared" si="7"/>
        <v>586.5</v>
      </c>
      <c r="BH6" s="33">
        <f t="shared" si="7"/>
        <v>555.21</v>
      </c>
      <c r="BI6" s="33">
        <f t="shared" si="7"/>
        <v>403.15</v>
      </c>
      <c r="BJ6" s="33">
        <f t="shared" si="7"/>
        <v>391.4</v>
      </c>
      <c r="BK6" s="33">
        <f t="shared" si="7"/>
        <v>382.65</v>
      </c>
      <c r="BL6" s="33">
        <f t="shared" si="7"/>
        <v>385.06</v>
      </c>
      <c r="BM6" s="33">
        <f t="shared" si="7"/>
        <v>373.09</v>
      </c>
      <c r="BN6" s="32" t="str">
        <f>IF(BN7="","",IF(BN7="-","【-】","【"&amp;SUBSTITUTE(TEXT(BN7,"#,##0.00"),"-","△")&amp;"】"))</f>
        <v>【276.38】</v>
      </c>
      <c r="BO6" s="33">
        <f>IF(BO7="",NA(),BO7)</f>
        <v>102.5</v>
      </c>
      <c r="BP6" s="33">
        <f t="shared" ref="BP6:BX6" si="8">IF(BP7="",NA(),BP7)</f>
        <v>104.99</v>
      </c>
      <c r="BQ6" s="33">
        <f t="shared" si="8"/>
        <v>102.59</v>
      </c>
      <c r="BR6" s="33">
        <f t="shared" si="8"/>
        <v>114.72</v>
      </c>
      <c r="BS6" s="33">
        <f t="shared" si="8"/>
        <v>113.47</v>
      </c>
      <c r="BT6" s="33">
        <f t="shared" si="8"/>
        <v>94.86</v>
      </c>
      <c r="BU6" s="33">
        <f t="shared" si="8"/>
        <v>95.91</v>
      </c>
      <c r="BV6" s="33">
        <f t="shared" si="8"/>
        <v>96.1</v>
      </c>
      <c r="BW6" s="33">
        <f t="shared" si="8"/>
        <v>99.07</v>
      </c>
      <c r="BX6" s="33">
        <f t="shared" si="8"/>
        <v>99.99</v>
      </c>
      <c r="BY6" s="32" t="str">
        <f>IF(BY7="","",IF(BY7="-","【-】","【"&amp;SUBSTITUTE(TEXT(BY7,"#,##0.00"),"-","△")&amp;"】"))</f>
        <v>【104.99】</v>
      </c>
      <c r="BZ6" s="33">
        <f>IF(BZ7="",NA(),BZ7)</f>
        <v>117.82</v>
      </c>
      <c r="CA6" s="33">
        <f t="shared" ref="CA6:CI6" si="9">IF(CA7="",NA(),CA7)</f>
        <v>115.52</v>
      </c>
      <c r="CB6" s="33">
        <f t="shared" si="9"/>
        <v>118.85</v>
      </c>
      <c r="CC6" s="33">
        <f t="shared" si="9"/>
        <v>106.54</v>
      </c>
      <c r="CD6" s="33">
        <f t="shared" si="9"/>
        <v>107.82</v>
      </c>
      <c r="CE6" s="33">
        <f t="shared" si="9"/>
        <v>179.14</v>
      </c>
      <c r="CF6" s="33">
        <f t="shared" si="9"/>
        <v>179.29</v>
      </c>
      <c r="CG6" s="33">
        <f t="shared" si="9"/>
        <v>178.39</v>
      </c>
      <c r="CH6" s="33">
        <f t="shared" si="9"/>
        <v>173.03</v>
      </c>
      <c r="CI6" s="33">
        <f t="shared" si="9"/>
        <v>171.15</v>
      </c>
      <c r="CJ6" s="32" t="str">
        <f>IF(CJ7="","",IF(CJ7="-","【-】","【"&amp;SUBSTITUTE(TEXT(CJ7,"#,##0.00"),"-","△")&amp;"】"))</f>
        <v>【163.72】</v>
      </c>
      <c r="CK6" s="33">
        <f>IF(CK7="",NA(),CK7)</f>
        <v>73.099999999999994</v>
      </c>
      <c r="CL6" s="33">
        <f t="shared" ref="CL6:CT6" si="10">IF(CL7="",NA(),CL7)</f>
        <v>72.11</v>
      </c>
      <c r="CM6" s="33">
        <f t="shared" si="10"/>
        <v>70.400000000000006</v>
      </c>
      <c r="CN6" s="33">
        <f t="shared" si="10"/>
        <v>69.59</v>
      </c>
      <c r="CO6" s="33">
        <f t="shared" si="10"/>
        <v>68.53</v>
      </c>
      <c r="CP6" s="33">
        <f t="shared" si="10"/>
        <v>58.76</v>
      </c>
      <c r="CQ6" s="33">
        <f t="shared" si="10"/>
        <v>59.09</v>
      </c>
      <c r="CR6" s="33">
        <f t="shared" si="10"/>
        <v>59.23</v>
      </c>
      <c r="CS6" s="33">
        <f t="shared" si="10"/>
        <v>58.58</v>
      </c>
      <c r="CT6" s="33">
        <f t="shared" si="10"/>
        <v>58.53</v>
      </c>
      <c r="CU6" s="32" t="str">
        <f>IF(CU7="","",IF(CU7="-","【-】","【"&amp;SUBSTITUTE(TEXT(CU7,"#,##0.00"),"-","△")&amp;"】"))</f>
        <v>【59.76】</v>
      </c>
      <c r="CV6" s="33">
        <f>IF(CV7="",NA(),CV7)</f>
        <v>87.51</v>
      </c>
      <c r="CW6" s="33">
        <f t="shared" ref="CW6:DE6" si="11">IF(CW7="",NA(),CW7)</f>
        <v>88.64</v>
      </c>
      <c r="CX6" s="33">
        <f t="shared" si="11"/>
        <v>87.87</v>
      </c>
      <c r="CY6" s="33">
        <f t="shared" si="11"/>
        <v>87.02</v>
      </c>
      <c r="CZ6" s="33">
        <f t="shared" si="11"/>
        <v>88.35</v>
      </c>
      <c r="DA6" s="33">
        <f t="shared" si="11"/>
        <v>84.87</v>
      </c>
      <c r="DB6" s="33">
        <f t="shared" si="11"/>
        <v>85.4</v>
      </c>
      <c r="DC6" s="33">
        <f t="shared" si="11"/>
        <v>85.53</v>
      </c>
      <c r="DD6" s="33">
        <f t="shared" si="11"/>
        <v>85.23</v>
      </c>
      <c r="DE6" s="33">
        <f t="shared" si="11"/>
        <v>85.26</v>
      </c>
      <c r="DF6" s="32" t="str">
        <f>IF(DF7="","",IF(DF7="-","【-】","【"&amp;SUBSTITUTE(TEXT(DF7,"#,##0.00"),"-","△")&amp;"】"))</f>
        <v>【89.95】</v>
      </c>
      <c r="DG6" s="33">
        <f>IF(DG7="",NA(),DG7)</f>
        <v>30.77</v>
      </c>
      <c r="DH6" s="33">
        <f t="shared" ref="DH6:DP6" si="12">IF(DH7="",NA(),DH7)</f>
        <v>32.18</v>
      </c>
      <c r="DI6" s="33">
        <f t="shared" si="12"/>
        <v>33.11</v>
      </c>
      <c r="DJ6" s="33">
        <f t="shared" si="12"/>
        <v>34.729999999999997</v>
      </c>
      <c r="DK6" s="33">
        <f t="shared" si="12"/>
        <v>36.229999999999997</v>
      </c>
      <c r="DL6" s="33">
        <f t="shared" si="12"/>
        <v>35.53</v>
      </c>
      <c r="DM6" s="33">
        <f t="shared" si="12"/>
        <v>36.36</v>
      </c>
      <c r="DN6" s="33">
        <f t="shared" si="12"/>
        <v>37.340000000000003</v>
      </c>
      <c r="DO6" s="33">
        <f t="shared" si="12"/>
        <v>44.31</v>
      </c>
      <c r="DP6" s="33">
        <f t="shared" si="12"/>
        <v>45.75</v>
      </c>
      <c r="DQ6" s="32" t="str">
        <f>IF(DQ7="","",IF(DQ7="-","【-】","【"&amp;SUBSTITUTE(TEXT(DQ7,"#,##0.00"),"-","△")&amp;"】"))</f>
        <v>【47.18】</v>
      </c>
      <c r="DR6" s="33">
        <f>IF(DR7="",NA(),DR7)</f>
        <v>31.23</v>
      </c>
      <c r="DS6" s="33">
        <f t="shared" ref="DS6:EA6" si="13">IF(DS7="",NA(),DS7)</f>
        <v>33.24</v>
      </c>
      <c r="DT6" s="33">
        <f t="shared" si="13"/>
        <v>31.96</v>
      </c>
      <c r="DU6" s="33">
        <f t="shared" si="13"/>
        <v>35.450000000000003</v>
      </c>
      <c r="DV6" s="33">
        <f t="shared" si="13"/>
        <v>35.840000000000003</v>
      </c>
      <c r="DW6" s="33">
        <f t="shared" si="13"/>
        <v>6.47</v>
      </c>
      <c r="DX6" s="33">
        <f t="shared" si="13"/>
        <v>7.8</v>
      </c>
      <c r="DY6" s="33">
        <f t="shared" si="13"/>
        <v>8.39</v>
      </c>
      <c r="DZ6" s="33">
        <f t="shared" si="13"/>
        <v>10.09</v>
      </c>
      <c r="EA6" s="33">
        <f t="shared" si="13"/>
        <v>10.54</v>
      </c>
      <c r="EB6" s="32" t="str">
        <f>IF(EB7="","",IF(EB7="-","【-】","【"&amp;SUBSTITUTE(TEXT(EB7,"#,##0.00"),"-","△")&amp;"】"))</f>
        <v>【13.18】</v>
      </c>
      <c r="EC6" s="33">
        <f>IF(EC7="",NA(),EC7)</f>
        <v>0.75</v>
      </c>
      <c r="ED6" s="33">
        <f t="shared" ref="ED6:EL6" si="14">IF(ED7="",NA(),ED7)</f>
        <v>0.83</v>
      </c>
      <c r="EE6" s="33">
        <f t="shared" si="14"/>
        <v>0.6</v>
      </c>
      <c r="EF6" s="33">
        <f t="shared" si="14"/>
        <v>1.1599999999999999</v>
      </c>
      <c r="EG6" s="33">
        <f t="shared" si="14"/>
        <v>0.73</v>
      </c>
      <c r="EH6" s="33">
        <f t="shared" si="14"/>
        <v>0.7</v>
      </c>
      <c r="EI6" s="33">
        <f t="shared" si="14"/>
        <v>0.81</v>
      </c>
      <c r="EJ6" s="33">
        <f t="shared" si="14"/>
        <v>0.59</v>
      </c>
      <c r="EK6" s="33">
        <f t="shared" si="14"/>
        <v>0.6</v>
      </c>
      <c r="EL6" s="33">
        <f t="shared" si="14"/>
        <v>0.56000000000000005</v>
      </c>
      <c r="EM6" s="32" t="str">
        <f>IF(EM7="","",IF(EM7="-","【-】","【"&amp;SUBSTITUTE(TEXT(EM7,"#,##0.00"),"-","△")&amp;"】"))</f>
        <v>【1.06】</v>
      </c>
    </row>
    <row r="7" spans="1:143" s="34" customFormat="1">
      <c r="A7" s="26"/>
      <c r="B7" s="35">
        <v>2015</v>
      </c>
      <c r="C7" s="35">
        <v>224243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63.2</v>
      </c>
      <c r="O7" s="36">
        <v>95.45</v>
      </c>
      <c r="P7" s="36">
        <v>2224</v>
      </c>
      <c r="Q7" s="36">
        <v>29819</v>
      </c>
      <c r="R7" s="36">
        <v>20.73</v>
      </c>
      <c r="S7" s="36">
        <v>1438.45</v>
      </c>
      <c r="T7" s="36">
        <v>32541</v>
      </c>
      <c r="U7" s="36">
        <v>38.35</v>
      </c>
      <c r="V7" s="36">
        <v>848.53</v>
      </c>
      <c r="W7" s="36">
        <v>103.72</v>
      </c>
      <c r="X7" s="36">
        <v>106.64</v>
      </c>
      <c r="Y7" s="36">
        <v>104.12</v>
      </c>
      <c r="Z7" s="36">
        <v>114.56</v>
      </c>
      <c r="AA7" s="36">
        <v>113.52</v>
      </c>
      <c r="AB7" s="36">
        <v>105.61</v>
      </c>
      <c r="AC7" s="36">
        <v>106.41</v>
      </c>
      <c r="AD7" s="36">
        <v>106.89</v>
      </c>
      <c r="AE7" s="36">
        <v>109.04</v>
      </c>
      <c r="AF7" s="36">
        <v>109.64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6.79</v>
      </c>
      <c r="AN7" s="36">
        <v>6.33</v>
      </c>
      <c r="AO7" s="36">
        <v>7.76</v>
      </c>
      <c r="AP7" s="36">
        <v>3.77</v>
      </c>
      <c r="AQ7" s="36">
        <v>3.62</v>
      </c>
      <c r="AR7" s="36">
        <v>0.87</v>
      </c>
      <c r="AS7" s="36">
        <v>1212271.43</v>
      </c>
      <c r="AT7" s="36">
        <v>17115.990000000002</v>
      </c>
      <c r="AU7" s="36">
        <v>1162090.9099999999</v>
      </c>
      <c r="AV7" s="36">
        <v>390.59</v>
      </c>
      <c r="AW7" s="36">
        <v>358.38</v>
      </c>
      <c r="AX7" s="36">
        <v>832.37</v>
      </c>
      <c r="AY7" s="36">
        <v>852.01</v>
      </c>
      <c r="AZ7" s="36">
        <v>909.68</v>
      </c>
      <c r="BA7" s="36">
        <v>382.09</v>
      </c>
      <c r="BB7" s="36">
        <v>371.31</v>
      </c>
      <c r="BC7" s="36">
        <v>262.74</v>
      </c>
      <c r="BD7" s="36">
        <v>620.02</v>
      </c>
      <c r="BE7" s="36">
        <v>608.88</v>
      </c>
      <c r="BF7" s="36">
        <v>603.23</v>
      </c>
      <c r="BG7" s="36">
        <v>586.5</v>
      </c>
      <c r="BH7" s="36">
        <v>555.21</v>
      </c>
      <c r="BI7" s="36">
        <v>403.15</v>
      </c>
      <c r="BJ7" s="36">
        <v>391.4</v>
      </c>
      <c r="BK7" s="36">
        <v>382.65</v>
      </c>
      <c r="BL7" s="36">
        <v>385.06</v>
      </c>
      <c r="BM7" s="36">
        <v>373.09</v>
      </c>
      <c r="BN7" s="36">
        <v>276.38</v>
      </c>
      <c r="BO7" s="36">
        <v>102.5</v>
      </c>
      <c r="BP7" s="36">
        <v>104.99</v>
      </c>
      <c r="BQ7" s="36">
        <v>102.59</v>
      </c>
      <c r="BR7" s="36">
        <v>114.72</v>
      </c>
      <c r="BS7" s="36">
        <v>113.47</v>
      </c>
      <c r="BT7" s="36">
        <v>94.86</v>
      </c>
      <c r="BU7" s="36">
        <v>95.91</v>
      </c>
      <c r="BV7" s="36">
        <v>96.1</v>
      </c>
      <c r="BW7" s="36">
        <v>99.07</v>
      </c>
      <c r="BX7" s="36">
        <v>99.99</v>
      </c>
      <c r="BY7" s="36">
        <v>104.99</v>
      </c>
      <c r="BZ7" s="36">
        <v>117.82</v>
      </c>
      <c r="CA7" s="36">
        <v>115.52</v>
      </c>
      <c r="CB7" s="36">
        <v>118.85</v>
      </c>
      <c r="CC7" s="36">
        <v>106.54</v>
      </c>
      <c r="CD7" s="36">
        <v>107.82</v>
      </c>
      <c r="CE7" s="36">
        <v>179.14</v>
      </c>
      <c r="CF7" s="36">
        <v>179.29</v>
      </c>
      <c r="CG7" s="36">
        <v>178.39</v>
      </c>
      <c r="CH7" s="36">
        <v>173.03</v>
      </c>
      <c r="CI7" s="36">
        <v>171.15</v>
      </c>
      <c r="CJ7" s="36">
        <v>163.72</v>
      </c>
      <c r="CK7" s="36">
        <v>73.099999999999994</v>
      </c>
      <c r="CL7" s="36">
        <v>72.11</v>
      </c>
      <c r="CM7" s="36">
        <v>70.400000000000006</v>
      </c>
      <c r="CN7" s="36">
        <v>69.59</v>
      </c>
      <c r="CO7" s="36">
        <v>68.53</v>
      </c>
      <c r="CP7" s="36">
        <v>58.76</v>
      </c>
      <c r="CQ7" s="36">
        <v>59.09</v>
      </c>
      <c r="CR7" s="36">
        <v>59.23</v>
      </c>
      <c r="CS7" s="36">
        <v>58.58</v>
      </c>
      <c r="CT7" s="36">
        <v>58.53</v>
      </c>
      <c r="CU7" s="36">
        <v>59.76</v>
      </c>
      <c r="CV7" s="36">
        <v>87.51</v>
      </c>
      <c r="CW7" s="36">
        <v>88.64</v>
      </c>
      <c r="CX7" s="36">
        <v>87.87</v>
      </c>
      <c r="CY7" s="36">
        <v>87.02</v>
      </c>
      <c r="CZ7" s="36">
        <v>88.35</v>
      </c>
      <c r="DA7" s="36">
        <v>84.87</v>
      </c>
      <c r="DB7" s="36">
        <v>85.4</v>
      </c>
      <c r="DC7" s="36">
        <v>85.53</v>
      </c>
      <c r="DD7" s="36">
        <v>85.23</v>
      </c>
      <c r="DE7" s="36">
        <v>85.26</v>
      </c>
      <c r="DF7" s="36">
        <v>89.95</v>
      </c>
      <c r="DG7" s="36">
        <v>30.77</v>
      </c>
      <c r="DH7" s="36">
        <v>32.18</v>
      </c>
      <c r="DI7" s="36">
        <v>33.11</v>
      </c>
      <c r="DJ7" s="36">
        <v>34.729999999999997</v>
      </c>
      <c r="DK7" s="36">
        <v>36.229999999999997</v>
      </c>
      <c r="DL7" s="36">
        <v>35.53</v>
      </c>
      <c r="DM7" s="36">
        <v>36.36</v>
      </c>
      <c r="DN7" s="36">
        <v>37.340000000000003</v>
      </c>
      <c r="DO7" s="36">
        <v>44.31</v>
      </c>
      <c r="DP7" s="36">
        <v>45.75</v>
      </c>
      <c r="DQ7" s="36">
        <v>47.18</v>
      </c>
      <c r="DR7" s="36">
        <v>31.23</v>
      </c>
      <c r="DS7" s="36">
        <v>33.24</v>
      </c>
      <c r="DT7" s="36">
        <v>31.96</v>
      </c>
      <c r="DU7" s="36">
        <v>35.450000000000003</v>
      </c>
      <c r="DV7" s="36">
        <v>35.840000000000003</v>
      </c>
      <c r="DW7" s="36">
        <v>6.47</v>
      </c>
      <c r="DX7" s="36">
        <v>7.8</v>
      </c>
      <c r="DY7" s="36">
        <v>8.39</v>
      </c>
      <c r="DZ7" s="36">
        <v>10.09</v>
      </c>
      <c r="EA7" s="36">
        <v>10.54</v>
      </c>
      <c r="EB7" s="36">
        <v>13.18</v>
      </c>
      <c r="EC7" s="36">
        <v>0.75</v>
      </c>
      <c r="ED7" s="36">
        <v>0.83</v>
      </c>
      <c r="EE7" s="36">
        <v>0.6</v>
      </c>
      <c r="EF7" s="36">
        <v>1.1599999999999999</v>
      </c>
      <c r="EG7" s="36">
        <v>0.73</v>
      </c>
      <c r="EH7" s="36">
        <v>0.7</v>
      </c>
      <c r="EI7" s="36">
        <v>0.81</v>
      </c>
      <c r="EJ7" s="36">
        <v>0.59</v>
      </c>
      <c r="EK7" s="36">
        <v>0.6</v>
      </c>
      <c r="EL7" s="36">
        <v>0.56000000000000005</v>
      </c>
      <c r="EM7" s="36">
        <v>1.06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高橋　浩一</cp:lastModifiedBy>
  <cp:lastPrinted>2017-02-23T15:56:30Z</cp:lastPrinted>
  <dcterms:created xsi:type="dcterms:W3CDTF">2016-12-02T02:04:31Z</dcterms:created>
  <dcterms:modified xsi:type="dcterms:W3CDTF">2017-02-23T15:56:32Z</dcterms:modified>
  <cp:category/>
</cp:coreProperties>
</file>