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uXzAarjC2DRTILxs8HzKR1RpT0uBk/qSFkuyeeXDdUnDUIvRjA6eDCE5u1lvWqZbx7C31jRR+0lhibu/ML+cPg==" workbookSaltValue="STvRbm1HfirZIHM5sxjuMQ==" workbookSpinCount="100000" lockStructure="1"/>
  <bookViews>
    <workbookView xWindow="0" yWindow="0" windowWidth="20730" windowHeight="940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<sst xmlns="http://schemas.openxmlformats.org/spreadsheetml/2006/main" count="221" uniqueCount="111">
  <si>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</si>
  <si>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</si>
  <si>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</si>
  <si>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</si>
  <si>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</si>
  <si>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</si>
  <si>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</si>
  <si>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</si>
  <si>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</si>
  <si>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</si>
  <si>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</si>
  <si>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</si>
  <si>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</si>
  <si>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</si>
  <si>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</si>
  <si>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</si>
  <si>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</si>
  <si>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</si>
  <si>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</si>
  <si>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</si>
  <si>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</si>
  <si>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</si>
  <si>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</si>
  <si>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</si>
  <si>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</si>
  <si>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</si>
  <si>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</si>
  <si>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</si>
  <si>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</si>
  <si>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</si>
  <si>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</si>
  <si>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</si>
  <si>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</si>
  <si>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</si>
  <si>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</si>
  <si>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</si>
  <si>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</si>
  <si>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</si>
  <si>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</si>
  <si>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</si>
  <si>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</si>
  <si>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</si>
  <si>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</si>
  <si>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</si>
  <si>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</si>
  <si>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</si>
  <si>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</si>
  <si>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</si>
  <si>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</si>
  <si>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</si>
  <si>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</si>
  <si>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</si>
  <si>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</si>
  <si>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</si>
  <si>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</si>
  <si>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</si>
  <si>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</si>
  <si>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</si>
  <si>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</si>
  <si>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</si>
  <si>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</si>
  <si>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</si>
  <si>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</si>
  <si>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</si>
  <si>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</si>
  <si>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</si>
  <si>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</si>
  <si>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</si>
  <si>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</si>
  <si>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</si>
  <si>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</si>
  <si>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</si>
  <si>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</si>
  <si>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</si>
  <si>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</si>
  <si>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</si>
  <si>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</si>
  <si>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</si>
  <si>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</si>
  <si>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</si>
  <si>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</si>
  <si>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</si>
  <si>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</si>
  <si>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</si>
  <si>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</si>
  <si>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</si>
  <si>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</si>
  <si>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</si>
  <si>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</si>
  <si>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</si>
  <si>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</si>
  <si>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</si>
  <si>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</si>
  <si>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</si>
  <si>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</si>
  <si>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</si>
  <si>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函南町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</si>
  <si>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</si>
  <si>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</si>
  <si>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</si>
  <si>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</si>
  <si>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</si>
  <si>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</si>
  <si>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</si>
  <si>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</si>
  <si>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</si>
  <si>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</si>
  <si>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</si>
  <si>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当施設は、平成9年度までに工事が完了し、翌年度から供用開始しており、老朽化度は低く施設の更新は行っていません。　　　　　　　　　　　　　　　　　　　　　　　　　　　　　　　　　　　　　　　今後、経済性、効率性等を考慮し老朽化対策を検討していく必要性はあります。</t>
    <rPh sb="2" eb="5">
      <t>トウシセツ</t>
    </rPh>
    <rPh sb="7" eb="9">
      <t>ヘイセイ</t>
    </rPh>
    <rPh sb="10" eb="12">
      <t>ネンド</t>
    </rPh>
    <rPh sb="15" eb="17">
      <t>コウジ</t>
    </rPh>
    <rPh sb="18" eb="20">
      <t>カンリョウ</t>
    </rPh>
    <rPh sb="22" eb="24">
      <t>ヨクネン</t>
    </rPh>
    <rPh sb="24" eb="25">
      <t>ド</t>
    </rPh>
    <rPh sb="27" eb="31">
      <t>キョウヨウカイシ</t>
    </rPh>
    <rPh sb="36" eb="40">
      <t>ロウキュウカド</t>
    </rPh>
    <rPh sb="41" eb="42">
      <t>ヒク</t>
    </rPh>
    <rPh sb="43" eb="45">
      <t>シセツ</t>
    </rPh>
    <rPh sb="46" eb="48">
      <t>コウシン</t>
    </rPh>
    <rPh sb="49" eb="50">
      <t>オコナ</t>
    </rPh>
    <rPh sb="96" eb="98">
      <t>コンゴ</t>
    </rPh>
    <rPh sb="99" eb="102">
      <t>ケイザイセイ</t>
    </rPh>
    <rPh sb="103" eb="107">
      <t>コウリツセイトウ</t>
    </rPh>
    <rPh sb="108" eb="110">
      <t>コウリョ</t>
    </rPh>
    <rPh sb="111" eb="116">
      <t>ロウキュウカタイサク</t>
    </rPh>
    <rPh sb="117" eb="119">
      <t>ケントウ</t>
    </rPh>
    <rPh sb="123" eb="126">
      <t>ヒツヨウセイ</t>
    </rPh>
    <phoneticPr fontId="24"/>
  </si>
  <si>
    <t xml:space="preserve">
　経営の健全性の面からみると、慢性的な赤字経営となっている。対象区域の人口規模も年々減少している一方、歳出規模は年々増加することから、他会計から繰入しなければ維持していくのが困難である。
　優良農地の保全のための町政策事業であり、施設整備にかかる企業債償還負担等を町が行っているが、維持管理相当分については、受益者の負担で賄える経営となるよう中長期的な計画を策定する必要がある。また、将来を見据え、施設の老朽化に備えた対応を検討する必要がある。</t>
    <rPh sb="2" eb="4">
      <t>ケイエイ</t>
    </rPh>
    <rPh sb="5" eb="8">
      <t>ケンゼンセイ</t>
    </rPh>
    <rPh sb="9" eb="10">
      <t>メン</t>
    </rPh>
    <rPh sb="16" eb="19">
      <t>マンセイテキ</t>
    </rPh>
    <rPh sb="20" eb="22">
      <t>アカジ</t>
    </rPh>
    <rPh sb="22" eb="24">
      <t>ケイエイ</t>
    </rPh>
    <rPh sb="31" eb="33">
      <t>タイショウ</t>
    </rPh>
    <rPh sb="33" eb="35">
      <t>クイキ</t>
    </rPh>
    <rPh sb="36" eb="38">
      <t>ジンコウ</t>
    </rPh>
    <rPh sb="38" eb="40">
      <t>キボ</t>
    </rPh>
    <rPh sb="41" eb="43">
      <t>ネンネン</t>
    </rPh>
    <rPh sb="43" eb="45">
      <t>ゲンショウ</t>
    </rPh>
    <rPh sb="49" eb="51">
      <t>イッポウ</t>
    </rPh>
    <rPh sb="52" eb="54">
      <t>サイシュツ</t>
    </rPh>
    <rPh sb="54" eb="56">
      <t>キボ</t>
    </rPh>
    <rPh sb="57" eb="59">
      <t>ネンネン</t>
    </rPh>
    <rPh sb="59" eb="61">
      <t>ゾウカ</t>
    </rPh>
    <rPh sb="68" eb="69">
      <t>タ</t>
    </rPh>
    <rPh sb="69" eb="71">
      <t>カイケイ</t>
    </rPh>
    <rPh sb="73" eb="75">
      <t>クリイ</t>
    </rPh>
    <rPh sb="80" eb="82">
      <t>イジ</t>
    </rPh>
    <rPh sb="88" eb="90">
      <t>コンナン</t>
    </rPh>
    <rPh sb="96" eb="98">
      <t>ユウリョウ</t>
    </rPh>
    <rPh sb="98" eb="100">
      <t>ノウチ</t>
    </rPh>
    <rPh sb="101" eb="103">
      <t>ホゼン</t>
    </rPh>
    <rPh sb="107" eb="108">
      <t>マチ</t>
    </rPh>
    <rPh sb="108" eb="110">
      <t>セイサク</t>
    </rPh>
    <rPh sb="110" eb="112">
      <t>ジギョウ</t>
    </rPh>
    <rPh sb="116" eb="118">
      <t>シセツ</t>
    </rPh>
    <rPh sb="118" eb="120">
      <t>セイビ</t>
    </rPh>
    <rPh sb="124" eb="126">
      <t>キギョウ</t>
    </rPh>
    <rPh sb="126" eb="127">
      <t>サイ</t>
    </rPh>
    <rPh sb="127" eb="129">
      <t>ショウカン</t>
    </rPh>
    <rPh sb="129" eb="131">
      <t>フタン</t>
    </rPh>
    <rPh sb="131" eb="132">
      <t>トウ</t>
    </rPh>
    <rPh sb="133" eb="134">
      <t>マチ</t>
    </rPh>
    <rPh sb="135" eb="136">
      <t>オコナ</t>
    </rPh>
    <rPh sb="142" eb="144">
      <t>イジ</t>
    </rPh>
    <rPh sb="144" eb="146">
      <t>カンリ</t>
    </rPh>
    <rPh sb="146" eb="149">
      <t>ソウトウブン</t>
    </rPh>
    <rPh sb="155" eb="158">
      <t>ジュエキシャ</t>
    </rPh>
    <rPh sb="159" eb="161">
      <t>フタン</t>
    </rPh>
    <rPh sb="162" eb="163">
      <t>マカナ</t>
    </rPh>
    <rPh sb="165" eb="167">
      <t>ケイエイ</t>
    </rPh>
    <rPh sb="172" eb="175">
      <t>チュウチョウキ</t>
    </rPh>
    <rPh sb="175" eb="176">
      <t>テキ</t>
    </rPh>
    <rPh sb="177" eb="179">
      <t>ケイカク</t>
    </rPh>
    <rPh sb="180" eb="182">
      <t>サクテイ</t>
    </rPh>
    <rPh sb="184" eb="186">
      <t>ヒツヨウ</t>
    </rPh>
    <rPh sb="193" eb="195">
      <t>ショウライ</t>
    </rPh>
    <rPh sb="196" eb="198">
      <t>ミス</t>
    </rPh>
    <rPh sb="200" eb="202">
      <t>シセツ</t>
    </rPh>
    <rPh sb="203" eb="206">
      <t>ロウキュウカ</t>
    </rPh>
    <rPh sb="207" eb="208">
      <t>ソナ</t>
    </rPh>
    <rPh sb="210" eb="212">
      <t>タイオウ</t>
    </rPh>
    <rPh sb="213" eb="215">
      <t>ケントウ</t>
    </rPh>
    <rPh sb="217" eb="219">
      <t>ヒツヨウ</t>
    </rPh>
    <phoneticPr fontId="4"/>
  </si>
  <si>
    <r>
      <t xml:space="preserve">
 農業集落排水事業は、維持管理の汚水処理費用が高く、また、施設利用率は他の自治体同様、人口減少の影響もあり60％強で推移している。そのようなこともあり一般会計からの繰入に頼らざるを得ないのが現状である。このような厳しい財政状況の中で、安定的なサービスを継続して行うために、維持管理の質を確保しながら施設の長寿命化によるコスト縮減を図り、汚水処理費用に見合った使用料の適正化に向けた取り組みが必要と考えられる。
</t>
    </r>
    <r>
      <rPr>
        <sz val="9"/>
        <color indexed="8"/>
        <rFont val="ＭＳ ゴシック"/>
        <family val="3"/>
        <charset val="128"/>
      </rPr>
      <t>※　④企業債残高対事業規模比率のH27の数値なしについて
H27より一般会計からの繰入分を反映させるようになったため。（一般会計繰入予定分(38,736千円)－企業債残高(38,736千円)＝0）</t>
    </r>
    <rPh sb="30" eb="32">
      <t>シセツ</t>
    </rPh>
    <rPh sb="32" eb="35">
      <t>リヨウリツ</t>
    </rPh>
    <rPh sb="36" eb="37">
      <t>タ</t>
    </rPh>
    <rPh sb="38" eb="41">
      <t>ジチタイ</t>
    </rPh>
    <rPh sb="41" eb="43">
      <t>ドウヨウ</t>
    </rPh>
    <rPh sb="44" eb="46">
      <t>ジンコウ</t>
    </rPh>
    <rPh sb="46" eb="48">
      <t>ゲンショウ</t>
    </rPh>
    <rPh sb="49" eb="51">
      <t>エイキョウ</t>
    </rPh>
    <rPh sb="57" eb="58">
      <t>キョウ</t>
    </rPh>
    <rPh sb="59" eb="61">
      <t>スイイ</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</si>
</sst>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indexed="8"/>
      <name val="ＭＳ ゴシック"/>
      <family val="3"/>
      <charset val="128"/>
    </font>
    <font>
      <sz val="6"/>
      <name val="ＭＳ Ｐゴシック"/>
      <family val="3"/>
      <charset val="128"/>
    </font>
    <font>
      <sz val="9"/>
      <color indexed="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20" applyFont="1" applyBorder="1" applyAlignment="1" applyProtection="1">
      <alignment horizontal="left" vertical="top" wrapText="1"/>
      <protection locked="0"/>
    </xf>
    <xf numFmtId="0" fontId="23" fillId="0" borderId="0" xfId="20" applyFont="1" applyBorder="1" applyAlignment="1" applyProtection="1">
      <alignment horizontal="left" vertical="top" wrapText="1"/>
      <protection locked="0"/>
    </xf>
    <xf numFmtId="0" fontId="23" fillId="0" borderId="7" xfId="20" applyFont="1" applyBorder="1" applyAlignment="1" applyProtection="1">
      <alignment horizontal="left" vertical="top" wrapText="1"/>
      <protection locked="0"/>
    </xf>
    <xf numFmtId="0" fontId="23" fillId="0" borderId="8" xfId="20" applyFont="1" applyBorder="1" applyAlignment="1" applyProtection="1">
      <alignment horizontal="left" vertical="top" wrapText="1"/>
      <protection locked="0"/>
    </xf>
    <xf numFmtId="0" fontId="23" fillId="0" borderId="1" xfId="20" applyFont="1" applyBorder="1" applyAlignment="1" applyProtection="1">
      <alignment horizontal="left" vertical="top" wrapText="1"/>
      <protection locked="0"/>
    </xf>
    <xf numFmtId="0" fontId="23" fillId="0" borderId="9" xfId="2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2 2" xfId="20"/>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74208"/>
        <c:axId val="461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46174208"/>
        <c:axId val="46176128"/>
      </c:lineChart>
      <c:dateAx>
        <c:axId val="46174208"/>
        <c:scaling>
          <c:orientation val="minMax"/>
        </c:scaling>
        <c:delete val="1"/>
        <c:axPos val="b"/>
        <c:numFmt formatCode="ge" sourceLinked="1"/>
        <c:majorTickMark val="none"/>
        <c:minorTickMark val="none"/>
        <c:tickLblPos val="none"/>
        <c:crossAx val="46176128"/>
        <c:crosses val="autoZero"/>
        <c:auto val="1"/>
        <c:lblOffset val="100"/>
        <c:baseTimeUnit val="years"/>
      </c:dateAx>
      <c:valAx>
        <c:axId val="461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91.23</c:v>
                </c:pt>
                <c:pt idx="1">
                  <c:v>71.930000000000007</c:v>
                </c:pt>
                <c:pt idx="2">
                  <c:v>73.680000000000007</c:v>
                </c:pt>
                <c:pt idx="3">
                  <c:v>66.67</c:v>
                </c:pt>
                <c:pt idx="4">
                  <c:v>63.16</c:v>
                </c:pt>
              </c:numCache>
            </c:numRef>
          </c:val>
        </c:ser>
        <c:dLbls>
          <c:showLegendKey val="0"/>
          <c:showVal val="0"/>
          <c:showCatName val="0"/>
          <c:showSerName val="0"/>
          <c:showPercent val="0"/>
          <c:showBubbleSize val="0"/>
        </c:dLbls>
        <c:gapWidth val="150"/>
        <c:axId val="114889088"/>
        <c:axId val="1148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14889088"/>
        <c:axId val="114891008"/>
      </c:lineChart>
      <c:dateAx>
        <c:axId val="114889088"/>
        <c:scaling>
          <c:orientation val="minMax"/>
        </c:scaling>
        <c:delete val="1"/>
        <c:axPos val="b"/>
        <c:numFmt formatCode="ge" sourceLinked="1"/>
        <c:majorTickMark val="none"/>
        <c:minorTickMark val="none"/>
        <c:tickLblPos val="none"/>
        <c:crossAx val="114891008"/>
        <c:crosses val="autoZero"/>
        <c:auto val="1"/>
        <c:lblOffset val="100"/>
        <c:baseTimeUnit val="years"/>
      </c:dateAx>
      <c:valAx>
        <c:axId val="114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91.89</c:v>
                </c:pt>
                <c:pt idx="1">
                  <c:v>93.15</c:v>
                </c:pt>
                <c:pt idx="2">
                  <c:v>95.62</c:v>
                </c:pt>
                <c:pt idx="3">
                  <c:v>95.62</c:v>
                </c:pt>
                <c:pt idx="4">
                  <c:v>95.42</c:v>
                </c:pt>
              </c:numCache>
            </c:numRef>
          </c:val>
        </c:ser>
        <c:dLbls>
          <c:showLegendKey val="0"/>
          <c:showVal val="0"/>
          <c:showCatName val="0"/>
          <c:showSerName val="0"/>
          <c:showPercent val="0"/>
          <c:showBubbleSize val="0"/>
        </c:dLbls>
        <c:gapWidth val="150"/>
        <c:axId val="114937856"/>
        <c:axId val="114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14937856"/>
        <c:axId val="114939776"/>
      </c:lineChart>
      <c:dateAx>
        <c:axId val="114937856"/>
        <c:scaling>
          <c:orientation val="minMax"/>
        </c:scaling>
        <c:delete val="1"/>
        <c:axPos val="b"/>
        <c:numFmt formatCode="ge" sourceLinked="1"/>
        <c:majorTickMark val="none"/>
        <c:minorTickMark val="none"/>
        <c:tickLblPos val="none"/>
        <c:crossAx val="114939776"/>
        <c:crosses val="autoZero"/>
        <c:auto val="1"/>
        <c:lblOffset val="100"/>
        <c:baseTimeUnit val="years"/>
      </c:dateAx>
      <c:valAx>
        <c:axId val="114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54.57</c:v>
                </c:pt>
                <c:pt idx="1">
                  <c:v>52.78</c:v>
                </c:pt>
                <c:pt idx="2">
                  <c:v>61.08</c:v>
                </c:pt>
                <c:pt idx="3">
                  <c:v>59.51</c:v>
                </c:pt>
                <c:pt idx="4">
                  <c:v>62.56</c:v>
                </c:pt>
              </c:numCache>
            </c:numRef>
          </c:val>
        </c:ser>
        <c:dLbls>
          <c:showLegendKey val="0"/>
          <c:showVal val="0"/>
          <c:showCatName val="0"/>
          <c:showSerName val="0"/>
          <c:showPercent val="0"/>
          <c:showBubbleSize val="0"/>
        </c:dLbls>
        <c:gapWidth val="150"/>
        <c:axId val="46189952"/>
        <c:axId val="461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89952"/>
        <c:axId val="46192128"/>
      </c:lineChart>
      <c:dateAx>
        <c:axId val="46189952"/>
        <c:scaling>
          <c:orientation val="minMax"/>
        </c:scaling>
        <c:delete val="1"/>
        <c:axPos val="b"/>
        <c:numFmt formatCode="ge" sourceLinked="1"/>
        <c:majorTickMark val="none"/>
        <c:minorTickMark val="none"/>
        <c:tickLblPos val="none"/>
        <c:crossAx val="46192128"/>
        <c:crosses val="autoZero"/>
        <c:auto val="1"/>
        <c:lblOffset val="100"/>
        <c:baseTimeUnit val="years"/>
      </c:dateAx>
      <c:valAx>
        <c:axId val="461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31392"/>
        <c:axId val="1087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31392"/>
        <c:axId val="108737664"/>
      </c:lineChart>
      <c:dateAx>
        <c:axId val="108731392"/>
        <c:scaling>
          <c:orientation val="minMax"/>
        </c:scaling>
        <c:delete val="1"/>
        <c:axPos val="b"/>
        <c:numFmt formatCode="ge" sourceLinked="1"/>
        <c:majorTickMark val="none"/>
        <c:minorTickMark val="none"/>
        <c:tickLblPos val="none"/>
        <c:crossAx val="108737664"/>
        <c:crosses val="autoZero"/>
        <c:auto val="1"/>
        <c:lblOffset val="100"/>
        <c:baseTimeUnit val="years"/>
      </c:dateAx>
      <c:valAx>
        <c:axId val="1087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81952"/>
        <c:axId val="1087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81952"/>
        <c:axId val="108783872"/>
      </c:lineChart>
      <c:dateAx>
        <c:axId val="108781952"/>
        <c:scaling>
          <c:orientation val="minMax"/>
        </c:scaling>
        <c:delete val="1"/>
        <c:axPos val="b"/>
        <c:numFmt formatCode="ge" sourceLinked="1"/>
        <c:majorTickMark val="none"/>
        <c:minorTickMark val="none"/>
        <c:tickLblPos val="none"/>
        <c:crossAx val="108783872"/>
        <c:crosses val="autoZero"/>
        <c:auto val="1"/>
        <c:lblOffset val="100"/>
        <c:baseTimeUnit val="years"/>
      </c:dateAx>
      <c:valAx>
        <c:axId val="1087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643712"/>
        <c:axId val="1146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43712"/>
        <c:axId val="114645632"/>
      </c:lineChart>
      <c:dateAx>
        <c:axId val="114643712"/>
        <c:scaling>
          <c:orientation val="minMax"/>
        </c:scaling>
        <c:delete val="1"/>
        <c:axPos val="b"/>
        <c:numFmt formatCode="ge" sourceLinked="1"/>
        <c:majorTickMark val="none"/>
        <c:minorTickMark val="none"/>
        <c:tickLblPos val="none"/>
        <c:crossAx val="114645632"/>
        <c:crosses val="autoZero"/>
        <c:auto val="1"/>
        <c:lblOffset val="100"/>
        <c:baseTimeUnit val="years"/>
      </c:dateAx>
      <c:valAx>
        <c:axId val="1146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53920"/>
        <c:axId val="114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53920"/>
        <c:axId val="114755840"/>
      </c:lineChart>
      <c:dateAx>
        <c:axId val="114753920"/>
        <c:scaling>
          <c:orientation val="minMax"/>
        </c:scaling>
        <c:delete val="1"/>
        <c:axPos val="b"/>
        <c:numFmt formatCode="ge" sourceLinked="1"/>
        <c:majorTickMark val="none"/>
        <c:minorTickMark val="none"/>
        <c:tickLblPos val="none"/>
        <c:crossAx val="114755840"/>
        <c:crosses val="autoZero"/>
        <c:auto val="1"/>
        <c:lblOffset val="100"/>
        <c:baseTimeUnit val="years"/>
      </c:dateAx>
      <c:valAx>
        <c:axId val="114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3518.48</c:v>
                </c:pt>
                <c:pt idx="1">
                  <c:v>3313.99</c:v>
                </c:pt>
                <c:pt idx="2">
                  <c:v>3100.15</c:v>
                </c:pt>
                <c:pt idx="3">
                  <c:v>2832.85</c:v>
                </c:pt>
                <c:pt idx="4" formatCode="#,##0.00;&quot;△&quot;#,##0.00">
                  <c:v>0</c:v>
                </c:pt>
              </c:numCache>
            </c:numRef>
          </c:val>
        </c:ser>
        <c:dLbls>
          <c:showLegendKey val="0"/>
          <c:showVal val="0"/>
          <c:showCatName val="0"/>
          <c:showSerName val="0"/>
          <c:showPercent val="0"/>
          <c:showBubbleSize val="0"/>
        </c:dLbls>
        <c:gapWidth val="150"/>
        <c:axId val="114794496"/>
        <c:axId val="1147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14794496"/>
        <c:axId val="114796416"/>
      </c:lineChart>
      <c:dateAx>
        <c:axId val="114794496"/>
        <c:scaling>
          <c:orientation val="minMax"/>
        </c:scaling>
        <c:delete val="1"/>
        <c:axPos val="b"/>
        <c:numFmt formatCode="ge" sourceLinked="1"/>
        <c:majorTickMark val="none"/>
        <c:minorTickMark val="none"/>
        <c:tickLblPos val="none"/>
        <c:crossAx val="114796416"/>
        <c:crosses val="autoZero"/>
        <c:auto val="1"/>
        <c:lblOffset val="100"/>
        <c:baseTimeUnit val="years"/>
      </c:dateAx>
      <c:valAx>
        <c:axId val="1147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30.37</c:v>
                </c:pt>
                <c:pt idx="1">
                  <c:v>37.880000000000003</c:v>
                </c:pt>
                <c:pt idx="2">
                  <c:v>29.28</c:v>
                </c:pt>
                <c:pt idx="3">
                  <c:v>34.28</c:v>
                </c:pt>
                <c:pt idx="4">
                  <c:v>28.19</c:v>
                </c:pt>
              </c:numCache>
            </c:numRef>
          </c:val>
        </c:ser>
        <c:dLbls>
          <c:showLegendKey val="0"/>
          <c:showVal val="0"/>
          <c:showCatName val="0"/>
          <c:showSerName val="0"/>
          <c:showPercent val="0"/>
          <c:showBubbleSize val="0"/>
        </c:dLbls>
        <c:gapWidth val="150"/>
        <c:axId val="114832896"/>
        <c:axId val="114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14832896"/>
        <c:axId val="114834816"/>
      </c:lineChart>
      <c:dateAx>
        <c:axId val="114832896"/>
        <c:scaling>
          <c:orientation val="minMax"/>
        </c:scaling>
        <c:delete val="1"/>
        <c:axPos val="b"/>
        <c:numFmt formatCode="ge" sourceLinked="1"/>
        <c:majorTickMark val="none"/>
        <c:minorTickMark val="none"/>
        <c:tickLblPos val="none"/>
        <c:crossAx val="114834816"/>
        <c:crosses val="autoZero"/>
        <c:auto val="1"/>
        <c:lblOffset val="100"/>
        <c:baseTimeUnit val="years"/>
      </c:dateAx>
      <c:valAx>
        <c:axId val="114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236.62</c:v>
                </c:pt>
                <c:pt idx="1">
                  <c:v>236.46</c:v>
                </c:pt>
                <c:pt idx="2">
                  <c:v>303.22000000000003</c:v>
                </c:pt>
                <c:pt idx="3">
                  <c:v>281.58</c:v>
                </c:pt>
                <c:pt idx="4">
                  <c:v>367.48</c:v>
                </c:pt>
              </c:numCache>
            </c:numRef>
          </c:val>
        </c:ser>
        <c:dLbls>
          <c:showLegendKey val="0"/>
          <c:showVal val="0"/>
          <c:showCatName val="0"/>
          <c:showSerName val="0"/>
          <c:showPercent val="0"/>
          <c:showBubbleSize val="0"/>
        </c:dLbls>
        <c:gapWidth val="150"/>
        <c:axId val="114856704"/>
        <c:axId val="1148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14856704"/>
        <c:axId val="114858624"/>
      </c:lineChart>
      <c:dateAx>
        <c:axId val="114856704"/>
        <c:scaling>
          <c:orientation val="minMax"/>
        </c:scaling>
        <c:delete val="1"/>
        <c:axPos val="b"/>
        <c:numFmt formatCode="ge" sourceLinked="1"/>
        <c:majorTickMark val="none"/>
        <c:minorTickMark val="none"/>
        <c:tickLblPos val="none"/>
        <c:crossAx val="114858624"/>
        <c:crosses val="autoZero"/>
        <c:auto val="1"/>
        <c:lblOffset val="100"/>
        <c:baseTimeUnit val="years"/>
      </c:dateAx>
      <c:valAx>
        <c:axId val="1148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函南町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38490</v>
      </c>
      <c r="AM8" s="47"/>
      <c r="AN8" s="47"/>
      <c r="AO8" s="47"/>
      <c r="AP8" s="47"/>
      <c r="AQ8" s="47"/>
      <c r="AR8" s="47"/>
      <c r="AS8" s="47"/>
      <c r="AT8" s="43">
        <f>データ!S6</f>
        <v>65.16</v>
      </c>
      <c r="AU8" s="43"/>
      <c r="AV8" s="43"/>
      <c r="AW8" s="43"/>
      <c r="AX8" s="43"/>
      <c r="AY8" s="43"/>
      <c r="AZ8" s="43"/>
      <c r="BA8" s="43"/>
      <c r="BB8" s="43">
        <f>データ!T6</f>
        <v>590.70000000000005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0.34</v>
      </c>
      <c r="Q10" s="43"/>
      <c r="R10" s="43"/>
      <c r="S10" s="43"/>
      <c r="T10" s="43"/>
      <c r="U10" s="43"/>
      <c r="V10" s="43"/>
      <c r="W10" s="43">
        <f>データ!P6</f>
        <v>100</v>
      </c>
      <c r="X10" s="43"/>
      <c r="Y10" s="43"/>
      <c r="Z10" s="43"/>
      <c r="AA10" s="43"/>
      <c r="AB10" s="43"/>
      <c r="AC10" s="43"/>
      <c r="AD10" s="47">
        <f>データ!Q6</f>
        <v>2730</v>
      </c>
      <c r="AE10" s="47"/>
      <c r="AF10" s="47"/>
      <c r="AG10" s="47"/>
      <c r="AH10" s="47"/>
      <c r="AI10" s="47"/>
      <c r="AJ10" s="47"/>
      <c r="AK10" s="2"/>
      <c r="AL10" s="47">
        <f>データ!U6</f>
        <v>131</v>
      </c>
      <c r="AM10" s="47"/>
      <c r="AN10" s="47"/>
      <c r="AO10" s="47"/>
      <c r="AP10" s="47"/>
      <c r="AQ10" s="47"/>
      <c r="AR10" s="47"/>
      <c r="AS10" s="47"/>
      <c r="AT10" s="43">
        <f>データ!V6</f>
        <v>0.08</v>
      </c>
      <c r="AU10" s="43"/>
      <c r="AV10" s="43"/>
      <c r="AW10" s="43"/>
      <c r="AX10" s="43"/>
      <c r="AY10" s="43"/>
      <c r="AZ10" s="43"/>
      <c r="BA10" s="43"/>
      <c r="BB10" s="43">
        <f>データ!W6</f>
        <v>1637.5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algorithmName="SHA-512" hashValue="Au5J0TU97MNmbxavJNQ+NfCSlH6Up4RUYIzFD3L21o7n/9PnCf7hNCm4SrC44KkMWV29IvcFKxKFNmx+RRA7qw==" saltValue="3GeBbIRUzJNJcGDeU2+0d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J11" sqref="BJ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223255</v>
      </c>
      <c r="D6" s="31">
        <f t="shared" si="3"/>
        <v>47</v>
      </c>
      <c r="E6" s="31">
        <f t="shared" si="3"/>
        <v>17</v>
      </c>
      <c r="F6" s="31">
        <f t="shared" si="3"/>
        <v>5</v>
      </c>
      <c r="G6" s="31">
        <f t="shared" si="3"/>
        <v>0</v>
      </c>
      <c r="H6" s="31" t="str">
        <f t="shared" si="3"/>
        <v>静岡県　函南町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0.34</v>
      </c>
      <c r="P6" s="32">
        <f t="shared" si="3"/>
        <v>100</v>
      </c>
      <c r="Q6" s="32">
        <f t="shared" si="3"/>
        <v>2730</v>
      </c>
      <c r="R6" s="32">
        <f t="shared" si="3"/>
        <v>38490</v>
      </c>
      <c r="S6" s="32">
        <f t="shared" si="3"/>
        <v>65.16</v>
      </c>
      <c r="T6" s="32">
        <f t="shared" si="3"/>
        <v>590.70000000000005</v>
      </c>
      <c r="U6" s="32">
        <f t="shared" si="3"/>
        <v>131</v>
      </c>
      <c r="V6" s="32">
        <f t="shared" si="3"/>
        <v>0.08</v>
      </c>
      <c r="W6" s="32">
        <f t="shared" si="3"/>
        <v>1637.5</v>
      </c>
      <c r="X6" s="33">
        <f>IF(X7="",NA(),X7)</f>
        <v>54.57</v>
      </c>
      <c r="Y6" s="33">
        <f t="shared" ref="Y6:AG6" si="4">IF(Y7="",NA(),Y7)</f>
        <v>52.78</v>
      </c>
      <c r="Z6" s="33">
        <f t="shared" si="4"/>
        <v>61.08</v>
      </c>
      <c r="AA6" s="33">
        <f t="shared" si="4"/>
        <v>59.51</v>
      </c>
      <c r="AB6" s="33">
        <f t="shared" si="4"/>
        <v>62.56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3518.48</v>
      </c>
      <c r="BF6" s="33">
        <f t="shared" ref="BF6:BN6" si="7">IF(BF7="",NA(),BF7)</f>
        <v>3313.99</v>
      </c>
      <c r="BG6" s="33">
        <f t="shared" si="7"/>
        <v>3100.15</v>
      </c>
      <c r="BH6" s="33">
        <f t="shared" si="7"/>
        <v>2832.85</v>
      </c>
      <c r="BI6" s="32">
        <f>IF(BI7="",NA(),BI7)</f>
        <v>0</v>
      </c>
      <c r="BJ6" s="33">
        <f t="shared" si="7"/>
        <v>1224.75</v>
      </c>
      <c r="BK6" s="33">
        <f t="shared" si="7"/>
        <v>1144.05</v>
      </c>
      <c r="BL6" s="33">
        <f t="shared" si="7"/>
        <v>1126.77</v>
      </c>
      <c r="BM6" s="33">
        <f t="shared" si="7"/>
        <v>1044.8</v>
      </c>
      <c r="BN6" s="33">
        <f t="shared" si="7"/>
        <v>1081.8</v>
      </c>
      <c r="BO6" s="32" t="str">
        <f>IF(BO7="","",IF(BO7="-","【-】","【"&amp;SUBSTITUTE(TEXT(BO7,"#,##0.00"),"-","△")&amp;"】"))</f>
        <v>【1,015.77】</v>
      </c>
      <c r="BP6" s="33">
        <f>IF(BP7="",NA(),BP7)</f>
        <v>30.37</v>
      </c>
      <c r="BQ6" s="33">
        <f t="shared" ref="BQ6:BY6" si="8">IF(BQ7="",NA(),BQ7)</f>
        <v>37.880000000000003</v>
      </c>
      <c r="BR6" s="33">
        <f t="shared" si="8"/>
        <v>29.28</v>
      </c>
      <c r="BS6" s="33">
        <f t="shared" si="8"/>
        <v>34.28</v>
      </c>
      <c r="BT6" s="33">
        <f t="shared" si="8"/>
        <v>28.19</v>
      </c>
      <c r="BU6" s="33">
        <f t="shared" si="8"/>
        <v>42.13</v>
      </c>
      <c r="BV6" s="33">
        <f t="shared" si="8"/>
        <v>42.48</v>
      </c>
      <c r="BW6" s="33">
        <f t="shared" si="8"/>
        <v>50.9</v>
      </c>
      <c r="BX6" s="33">
        <f t="shared" si="8"/>
        <v>50.82</v>
      </c>
      <c r="BY6" s="33">
        <f t="shared" si="8"/>
        <v>52.19</v>
      </c>
      <c r="BZ6" s="32" t="str">
        <f>IF(BZ7="","",IF(BZ7="-","【-】","【"&amp;SUBSTITUTE(TEXT(BZ7,"#,##0.00"),"-","△")&amp;"】"))</f>
        <v>【52.78】</v>
      </c>
      <c r="CA6" s="33">
        <f>IF(CA7="",NA(),CA7)</f>
        <v>236.62</v>
      </c>
      <c r="CB6" s="33">
        <f t="shared" ref="CB6:CJ6" si="9">IF(CB7="",NA(),CB7)</f>
        <v>236.46</v>
      </c>
      <c r="CC6" s="33">
        <f t="shared" si="9"/>
        <v>303.22000000000003</v>
      </c>
      <c r="CD6" s="33">
        <f t="shared" si="9"/>
        <v>281.58</v>
      </c>
      <c r="CE6" s="33">
        <f t="shared" si="9"/>
        <v>367.48</v>
      </c>
      <c r="CF6" s="33">
        <f t="shared" si="9"/>
        <v>348.41</v>
      </c>
      <c r="CG6" s="33">
        <f t="shared" si="9"/>
        <v>343.8</v>
      </c>
      <c r="CH6" s="33">
        <f t="shared" si="9"/>
        <v>293.27</v>
      </c>
      <c r="CI6" s="33">
        <f t="shared" si="9"/>
        <v>300.52</v>
      </c>
      <c r="CJ6" s="33">
        <f t="shared" si="9"/>
        <v>296.14</v>
      </c>
      <c r="CK6" s="32" t="str">
        <f>IF(CK7="","",IF(CK7="-","【-】","【"&amp;SUBSTITUTE(TEXT(CK7,"#,##0.00"),"-","△")&amp;"】"))</f>
        <v>【289.81】</v>
      </c>
      <c r="CL6" s="33">
        <f>IF(CL7="",NA(),CL7)</f>
        <v>91.23</v>
      </c>
      <c r="CM6" s="33">
        <f t="shared" ref="CM6:CU6" si="10">IF(CM7="",NA(),CM7)</f>
        <v>71.930000000000007</v>
      </c>
      <c r="CN6" s="33">
        <f t="shared" si="10"/>
        <v>73.680000000000007</v>
      </c>
      <c r="CO6" s="33">
        <f t="shared" si="10"/>
        <v>66.67</v>
      </c>
      <c r="CP6" s="33">
        <f t="shared" si="10"/>
        <v>63.16</v>
      </c>
      <c r="CQ6" s="33">
        <f t="shared" si="10"/>
        <v>46.85</v>
      </c>
      <c r="CR6" s="33">
        <f t="shared" si="10"/>
        <v>46.06</v>
      </c>
      <c r="CS6" s="33">
        <f t="shared" si="10"/>
        <v>53.78</v>
      </c>
      <c r="CT6" s="33">
        <f t="shared" si="10"/>
        <v>53.24</v>
      </c>
      <c r="CU6" s="33">
        <f t="shared" si="10"/>
        <v>52.31</v>
      </c>
      <c r="CV6" s="32" t="str">
        <f>IF(CV7="","",IF(CV7="-","【-】","【"&amp;SUBSTITUTE(TEXT(CV7,"#,##0.00"),"-","△")&amp;"】"))</f>
        <v>【52.74】</v>
      </c>
      <c r="CW6" s="33">
        <f>IF(CW7="",NA(),CW7)</f>
        <v>91.89</v>
      </c>
      <c r="CX6" s="33">
        <f t="shared" ref="CX6:DF6" si="11">IF(CX7="",NA(),CX7)</f>
        <v>93.15</v>
      </c>
      <c r="CY6" s="33">
        <f t="shared" si="11"/>
        <v>95.62</v>
      </c>
      <c r="CZ6" s="33">
        <f t="shared" si="11"/>
        <v>95.62</v>
      </c>
      <c r="DA6" s="33">
        <f t="shared" si="11"/>
        <v>95.42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223255</v>
      </c>
      <c r="D7" s="35">
        <v>47</v>
      </c>
      <c r="E7" s="35">
        <v>17</v>
      </c>
      <c r="F7" s="35">
        <v>5</v>
      </c>
      <c r="G7" s="35">
        <v>0</v>
      </c>
      <c r="H7" s="35" t="s">
        <v>96</v>
      </c>
      <c r="I7" s="35" t="s">
        <v>97</v>
      </c>
      <c r="J7" s="35" t="s">
        <v>98</v>
      </c>
      <c r="K7" s="35" t="s">
        <v>99</v>
      </c>
      <c r="L7" s="35" t="s">
        <v>100</v>
      </c>
      <c r="M7" s="36" t="s">
        <v>101</v>
      </c>
      <c r="N7" s="36" t="s">
        <v>102</v>
      </c>
      <c r="O7" s="36">
        <v>0.34</v>
      </c>
      <c r="P7" s="36">
        <v>100</v>
      </c>
      <c r="Q7" s="36">
        <v>2730</v>
      </c>
      <c r="R7" s="36">
        <v>38490</v>
      </c>
      <c r="S7" s="36">
        <v>65.16</v>
      </c>
      <c r="T7" s="36">
        <v>590.70000000000005</v>
      </c>
      <c r="U7" s="36">
        <v>131</v>
      </c>
      <c r="V7" s="36">
        <v>0.08</v>
      </c>
      <c r="W7" s="36">
        <v>1637.5</v>
      </c>
      <c r="X7" s="36">
        <v>54.57</v>
      </c>
      <c r="Y7" s="36">
        <v>52.78</v>
      </c>
      <c r="Z7" s="36">
        <v>61.08</v>
      </c>
      <c r="AA7" s="36">
        <v>59.51</v>
      </c>
      <c r="AB7" s="36">
        <v>62.56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3518.48</v>
      </c>
      <c r="BF7" s="36">
        <v>3313.99</v>
      </c>
      <c r="BG7" s="36">
        <v>3100.15</v>
      </c>
      <c r="BH7" s="36">
        <v>2832.85</v>
      </c>
      <c r="BI7" s="36">
        <v>0</v>
      </c>
      <c r="BJ7" s="36">
        <v>1224.75</v>
      </c>
      <c r="BK7" s="36">
        <v>1144.05</v>
      </c>
      <c r="BL7" s="36">
        <v>1126.77</v>
      </c>
      <c r="BM7" s="36">
        <v>1044.8</v>
      </c>
      <c r="BN7" s="36">
        <v>1081.8</v>
      </c>
      <c r="BO7" s="36">
        <v>1015.77</v>
      </c>
      <c r="BP7" s="36">
        <v>30.37</v>
      </c>
      <c r="BQ7" s="36">
        <v>37.880000000000003</v>
      </c>
      <c r="BR7" s="36">
        <v>29.28</v>
      </c>
      <c r="BS7" s="36">
        <v>34.28</v>
      </c>
      <c r="BT7" s="36">
        <v>28.19</v>
      </c>
      <c r="BU7" s="36">
        <v>42.13</v>
      </c>
      <c r="BV7" s="36">
        <v>42.48</v>
      </c>
      <c r="BW7" s="36">
        <v>50.9</v>
      </c>
      <c r="BX7" s="36">
        <v>50.82</v>
      </c>
      <c r="BY7" s="36">
        <v>52.19</v>
      </c>
      <c r="BZ7" s="36">
        <v>52.78</v>
      </c>
      <c r="CA7" s="36">
        <v>236.62</v>
      </c>
      <c r="CB7" s="36">
        <v>236.46</v>
      </c>
      <c r="CC7" s="36">
        <v>303.22000000000003</v>
      </c>
      <c r="CD7" s="36">
        <v>281.58</v>
      </c>
      <c r="CE7" s="36">
        <v>367.48</v>
      </c>
      <c r="CF7" s="36">
        <v>348.41</v>
      </c>
      <c r="CG7" s="36">
        <v>343.8</v>
      </c>
      <c r="CH7" s="36">
        <v>293.27</v>
      </c>
      <c r="CI7" s="36">
        <v>300.52</v>
      </c>
      <c r="CJ7" s="36">
        <v>296.14</v>
      </c>
      <c r="CK7" s="36">
        <v>289.81</v>
      </c>
      <c r="CL7" s="36">
        <v>91.23</v>
      </c>
      <c r="CM7" s="36">
        <v>71.930000000000007</v>
      </c>
      <c r="CN7" s="36">
        <v>73.680000000000007</v>
      </c>
      <c r="CO7" s="36">
        <v>66.67</v>
      </c>
      <c r="CP7" s="36">
        <v>63.16</v>
      </c>
      <c r="CQ7" s="36">
        <v>46.85</v>
      </c>
      <c r="CR7" s="36">
        <v>46.06</v>
      </c>
      <c r="CS7" s="36">
        <v>53.78</v>
      </c>
      <c r="CT7" s="36">
        <v>53.24</v>
      </c>
      <c r="CU7" s="36">
        <v>52.31</v>
      </c>
      <c r="CV7" s="36">
        <v>52.74</v>
      </c>
      <c r="CW7" s="36">
        <v>91.89</v>
      </c>
      <c r="CX7" s="36">
        <v>93.15</v>
      </c>
      <c r="CY7" s="36">
        <v>95.62</v>
      </c>
      <c r="CZ7" s="36">
        <v>95.62</v>
      </c>
      <c r="DA7" s="36">
        <v>95.42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2017-02-24T06:40:42Z</cp:lastPrinted>
  <dcterms:created xsi:type="dcterms:W3CDTF">2017-02-08T03:11:59Z</dcterms:created>
  <dcterms:modified xsi:type="dcterms:W3CDTF">2017-02-24T06:40:43Z</dcterms:modified>
  <cp:category/>
</cp:coreProperties>
</file>