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<sst xmlns="http://schemas.openxmlformats.org/spreadsheetml/2006/main" count="218" uniqueCount="108">
  <si>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</si>
  <si>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</si>
  <si>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</si>
  <si>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</si>
  <si>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</si>
  <si>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</si>
  <si>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</si>
  <si>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</si>
  <si>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</si>
  <si>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</si>
  <si>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</si>
  <si>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</si>
  <si>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</si>
  <si>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</si>
  <si>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</si>
  <si>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</si>
  <si>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</si>
  <si>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</si>
  <si>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</si>
  <si>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</si>
  <si>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</si>
  <si>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</si>
  <si>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</si>
  <si>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</si>
  <si>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</si>
  <si>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</si>
  <si>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</si>
  <si>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</si>
  <si>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</si>
  <si>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</si>
  <si>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</si>
  <si>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</si>
  <si>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</si>
  <si>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</si>
  <si>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</si>
  <si>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</si>
  <si>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</si>
  <si>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</si>
  <si>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</si>
  <si>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</si>
  <si>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</si>
  <si>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</si>
  <si>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</si>
  <si>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</si>
  <si>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</si>
  <si>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</si>
  <si>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</si>
  <si>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</si>
  <si>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</si>
  <si>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</si>
  <si>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</si>
  <si>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</si>
  <si>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</si>
  <si>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</si>
  <si>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</si>
  <si>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</si>
  <si>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</si>
  <si>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</si>
  <si>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</si>
  <si>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</si>
  <si>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</si>
  <si>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</si>
  <si>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</si>
  <si>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</si>
  <si>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</si>
  <si>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</si>
  <si>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</si>
  <si>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</si>
  <si>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</si>
  <si>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</si>
  <si>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</si>
  <si>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</si>
  <si>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</si>
  <si>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</si>
  <si>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</si>
  <si>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</si>
  <si>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</si>
  <si>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</si>
  <si>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</si>
  <si>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</si>
  <si>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</si>
  <si>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</si>
  <si>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</si>
  <si>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</si>
  <si>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</si>
  <si>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</si>
  <si>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</si>
  <si>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</si>
  <si>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</si>
  <si>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</si>
  <si>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</si>
  <si>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</si>
  <si>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</si>
  <si>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函南町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</si>
  <si>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</si>
  <si>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</si>
  <si>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</si>
  <si>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</si>
  <si>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</si>
  <si>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</si>
  <si>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</si>
  <si>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</si>
  <si>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</si>
  <si>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</si>
  <si>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</si>
  <si>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①の収益的収支比率は、安定して100％を超えている黒字経営であり、②の累積欠損金、④の企業債残高等の数値がないため、健全な経営と言える。
⑤の料金回収率に見られるように供給の単価は、100％を超え、適切な価格が維持されているように見える。
　なお、⑥の給水原価にあっては、水道管の布設替工事がほとんど行われていないため、原価を抑えた状態となっており、低い数値となっています。
⑦の施設利用率は、80パーセント前後の数値が保たれており、能力的に問題がないものと考える。
⑧の有収率にあっては、横ばいの傾向を示しており、老朽化に伴っての漏水が発生していると考えられる。
　早急な対応が必要であるが、進捗していないのが現状である。また、各項目の数値だけを見れば、経営は健全であると言えるが、本来、必要な施設整備が遅れていることから、早急な対策を講じる必要があると考える。</t>
    <rPh sb="2" eb="5">
      <t>シュウエキテキ</t>
    </rPh>
    <rPh sb="5" eb="7">
      <t>シュウシ</t>
    </rPh>
    <rPh sb="7" eb="9">
      <t>ヒリツ</t>
    </rPh>
    <rPh sb="11" eb="13">
      <t>アンテイ</t>
    </rPh>
    <rPh sb="20" eb="21">
      <t>コ</t>
    </rPh>
    <rPh sb="25" eb="27">
      <t>クロジ</t>
    </rPh>
    <rPh sb="27" eb="29">
      <t>ケイエイ</t>
    </rPh>
    <rPh sb="35" eb="37">
      <t>ルイセキ</t>
    </rPh>
    <rPh sb="37" eb="40">
      <t>ケッソンキン</t>
    </rPh>
    <rPh sb="43" eb="45">
      <t>キギョウ</t>
    </rPh>
    <rPh sb="45" eb="46">
      <t>サイ</t>
    </rPh>
    <rPh sb="46" eb="48">
      <t>ザンダカ</t>
    </rPh>
    <rPh sb="48" eb="49">
      <t>トウ</t>
    </rPh>
    <rPh sb="50" eb="52">
      <t>スウチ</t>
    </rPh>
    <rPh sb="58" eb="60">
      <t>ケンゼン</t>
    </rPh>
    <rPh sb="61" eb="63">
      <t>ケイエイ</t>
    </rPh>
    <rPh sb="64" eb="65">
      <t>イ</t>
    </rPh>
    <rPh sb="71" eb="73">
      <t>リョウキン</t>
    </rPh>
    <rPh sb="73" eb="75">
      <t>カイシュウ</t>
    </rPh>
    <rPh sb="75" eb="76">
      <t>リツ</t>
    </rPh>
    <rPh sb="77" eb="78">
      <t>ミ</t>
    </rPh>
    <rPh sb="84" eb="86">
      <t>キョウキュウ</t>
    </rPh>
    <rPh sb="87" eb="89">
      <t>タンカ</t>
    </rPh>
    <rPh sb="96" eb="97">
      <t>コ</t>
    </rPh>
    <rPh sb="99" eb="101">
      <t>テキセツ</t>
    </rPh>
    <rPh sb="102" eb="104">
      <t>カカク</t>
    </rPh>
    <rPh sb="105" eb="107">
      <t>イジ</t>
    </rPh>
    <rPh sb="115" eb="116">
      <t>ミ</t>
    </rPh>
    <rPh sb="126" eb="128">
      <t>キュウスイ</t>
    </rPh>
    <rPh sb="128" eb="130">
      <t>ゲンカ</t>
    </rPh>
    <rPh sb="136" eb="139">
      <t>スイドウカン</t>
    </rPh>
    <rPh sb="140" eb="142">
      <t>フセツ</t>
    </rPh>
    <rPh sb="142" eb="143">
      <t>ガ</t>
    </rPh>
    <rPh sb="143" eb="145">
      <t>コウジ</t>
    </rPh>
    <rPh sb="150" eb="151">
      <t>オコナ</t>
    </rPh>
    <rPh sb="160" eb="162">
      <t>ゲンカ</t>
    </rPh>
    <rPh sb="163" eb="164">
      <t>オサ</t>
    </rPh>
    <rPh sb="166" eb="168">
      <t>ジョウタイ</t>
    </rPh>
    <rPh sb="175" eb="176">
      <t>ヒク</t>
    </rPh>
    <rPh sb="177" eb="179">
      <t>スウチ</t>
    </rPh>
    <rPh sb="190" eb="192">
      <t>シセツ</t>
    </rPh>
    <rPh sb="192" eb="195">
      <t>リヨウリツ</t>
    </rPh>
    <rPh sb="204" eb="206">
      <t>ゼンゴ</t>
    </rPh>
    <rPh sb="207" eb="209">
      <t>スウチ</t>
    </rPh>
    <rPh sb="210" eb="211">
      <t>タモ</t>
    </rPh>
    <rPh sb="217" eb="220">
      <t>ノウリョクテキ</t>
    </rPh>
    <rPh sb="221" eb="223">
      <t>モンダイ</t>
    </rPh>
    <rPh sb="229" eb="230">
      <t>カンガ</t>
    </rPh>
    <rPh sb="236" eb="237">
      <t>ユウ</t>
    </rPh>
    <rPh sb="237" eb="239">
      <t>シュウリツ</t>
    </rPh>
    <rPh sb="245" eb="246">
      <t>ヨコ</t>
    </rPh>
    <rPh sb="249" eb="251">
      <t>ケイコウ</t>
    </rPh>
    <rPh sb="252" eb="253">
      <t>シメ</t>
    </rPh>
    <rPh sb="258" eb="261">
      <t>ロウキュウカ</t>
    </rPh>
    <rPh sb="262" eb="263">
      <t>トモナ</t>
    </rPh>
    <rPh sb="266" eb="268">
      <t>ロウスイ</t>
    </rPh>
    <rPh sb="269" eb="271">
      <t>ハッセイ</t>
    </rPh>
    <rPh sb="276" eb="277">
      <t>カンガ</t>
    </rPh>
    <rPh sb="284" eb="286">
      <t>ソウキュウ</t>
    </rPh>
    <rPh sb="287" eb="289">
      <t>タイオウ</t>
    </rPh>
    <rPh sb="290" eb="292">
      <t>ヒツヨウ</t>
    </rPh>
    <rPh sb="297" eb="299">
      <t>シンチョク</t>
    </rPh>
    <rPh sb="306" eb="308">
      <t>ゲンジョウ</t>
    </rPh>
    <rPh sb="324" eb="325">
      <t>ミ</t>
    </rPh>
    <rPh sb="328" eb="330">
      <t>ケイエイ</t>
    </rPh>
    <rPh sb="337" eb="338">
      <t>イ</t>
    </rPh>
    <rPh sb="342" eb="344">
      <t>ホンライ</t>
    </rPh>
    <rPh sb="345" eb="347">
      <t>ヒツヨウ</t>
    </rPh>
    <rPh sb="348" eb="350">
      <t>シセツ</t>
    </rPh>
    <rPh sb="350" eb="352">
      <t>セイビ</t>
    </rPh>
    <rPh sb="353" eb="354">
      <t>オク</t>
    </rPh>
    <rPh sb="363" eb="365">
      <t>ソウキュウ</t>
    </rPh>
    <rPh sb="366" eb="368">
      <t>タイサク</t>
    </rPh>
    <rPh sb="369" eb="370">
      <t>コウ</t>
    </rPh>
    <rPh sb="372" eb="374">
      <t>ヒツヨウ</t>
    </rPh>
    <rPh sb="378" eb="379">
      <t>カンガ</t>
    </rPh>
    <phoneticPr fontId="4"/>
  </si>
  <si>
    <t xml:space="preserve">　例年同様、管路更新率が低く、有収率も全国平均を下回っている。経営の健全化を図ってはいるが施設整備に掛かる更新費用を先送りしている傾向がある。
　今後は、中長期的な経営計画を作成し、適切な投資額を算定し、施設整備を実施していく必要がある。
</t>
    <rPh sb="1" eb="3">
      <t>レイネン</t>
    </rPh>
    <rPh sb="3" eb="5">
      <t>ドウヨウ</t>
    </rPh>
    <rPh sb="6" eb="8">
      <t>カンロ</t>
    </rPh>
    <rPh sb="8" eb="10">
      <t>コウシン</t>
    </rPh>
    <rPh sb="10" eb="11">
      <t>リツ</t>
    </rPh>
    <rPh sb="12" eb="13">
      <t>ヒク</t>
    </rPh>
    <rPh sb="15" eb="16">
      <t>ユウ</t>
    </rPh>
    <rPh sb="16" eb="18">
      <t>シュウリツ</t>
    </rPh>
    <rPh sb="19" eb="21">
      <t>ゼンコク</t>
    </rPh>
    <rPh sb="21" eb="23">
      <t>ヘイキン</t>
    </rPh>
    <rPh sb="24" eb="26">
      <t>シタマワ</t>
    </rPh>
    <rPh sb="31" eb="33">
      <t>ケイエイ</t>
    </rPh>
    <rPh sb="34" eb="37">
      <t>ケンゼンカ</t>
    </rPh>
    <rPh sb="38" eb="39">
      <t>ハカ</t>
    </rPh>
    <rPh sb="45" eb="47">
      <t>シセツ</t>
    </rPh>
    <rPh sb="47" eb="49">
      <t>セイビ</t>
    </rPh>
    <rPh sb="50" eb="51">
      <t>カ</t>
    </rPh>
    <rPh sb="53" eb="55">
      <t>コウシン</t>
    </rPh>
    <rPh sb="55" eb="57">
      <t>ヒヨウ</t>
    </rPh>
    <rPh sb="58" eb="60">
      <t>サキオク</t>
    </rPh>
    <rPh sb="65" eb="67">
      <t>ケイコウ</t>
    </rPh>
    <rPh sb="73" eb="75">
      <t>コンゴ</t>
    </rPh>
    <rPh sb="77" eb="81">
      <t>チュウチョウキテキ</t>
    </rPh>
    <rPh sb="82" eb="84">
      <t>ケイエイ</t>
    </rPh>
    <rPh sb="84" eb="86">
      <t>ケイカク</t>
    </rPh>
    <rPh sb="87" eb="89">
      <t>サクセイ</t>
    </rPh>
    <rPh sb="91" eb="93">
      <t>テキセツ</t>
    </rPh>
    <rPh sb="94" eb="96">
      <t>トウシ</t>
    </rPh>
    <rPh sb="96" eb="97">
      <t>ガク</t>
    </rPh>
    <rPh sb="98" eb="100">
      <t>サンテイ</t>
    </rPh>
    <rPh sb="102" eb="104">
      <t>シセツ</t>
    </rPh>
    <rPh sb="104" eb="106">
      <t>セイビ</t>
    </rPh>
    <rPh sb="107" eb="109">
      <t>ジッシ</t>
    </rPh>
    <rPh sb="113" eb="115">
      <t>ヒツヨウ</t>
    </rPh>
    <phoneticPr fontId="4"/>
  </si>
  <si>
    <t>　多くの施設・管路は、更新が進んでいないため老朽化が進行している。そのため、更新計画をたて、対応していく必要がある。経営規模が小さく予算的制約があるため、起債等の財政措置を検討しながら老朽化対策を検討していく必要がある。</t>
    <rPh sb="1" eb="2">
      <t>オオ</t>
    </rPh>
    <rPh sb="4" eb="6">
      <t>シセツ</t>
    </rPh>
    <rPh sb="7" eb="9">
      <t>カンロ</t>
    </rPh>
    <rPh sb="11" eb="13">
      <t>コウシン</t>
    </rPh>
    <rPh sb="14" eb="15">
      <t>スス</t>
    </rPh>
    <rPh sb="22" eb="25">
      <t>ロウキュウカ</t>
    </rPh>
    <rPh sb="26" eb="28">
      <t>シンコウ</t>
    </rPh>
    <rPh sb="38" eb="40">
      <t>コウシン</t>
    </rPh>
    <rPh sb="40" eb="42">
      <t>ケイカク</t>
    </rPh>
    <rPh sb="46" eb="48">
      <t>タイオウ</t>
    </rPh>
    <rPh sb="52" eb="54">
      <t>ヒツヨウ</t>
    </rPh>
    <rPh sb="58" eb="60">
      <t>ケイエイ</t>
    </rPh>
    <rPh sb="60" eb="62">
      <t>キボ</t>
    </rPh>
    <rPh sb="63" eb="64">
      <t>チイ</t>
    </rPh>
    <rPh sb="66" eb="68">
      <t>ヨサン</t>
    </rPh>
    <rPh sb="68" eb="69">
      <t>テキ</t>
    </rPh>
    <rPh sb="69" eb="71">
      <t>セイヤク</t>
    </rPh>
    <rPh sb="77" eb="79">
      <t>キサイ</t>
    </rPh>
    <rPh sb="79" eb="80">
      <t>トウ</t>
    </rPh>
    <rPh sb="81" eb="83">
      <t>ザイセイ</t>
    </rPh>
    <rPh sb="83" eb="85">
      <t>ソチ</t>
    </rPh>
    <rPh sb="86" eb="88">
      <t>ケントウ</t>
    </rPh>
    <rPh sb="92" eb="95">
      <t>ロウキュウカ</t>
    </rPh>
    <rPh sb="95" eb="97">
      <t>タイサク</t>
    </rPh>
    <rPh sb="98" eb="100">
      <t>ケントウ</t>
    </rPh>
    <rPh sb="104" eb="106">
      <t>ヒツヨウ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</si>
</sst>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7">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23" fillId="0" borderId="0" applyFont="0" applyFill="0" applyBorder="0" applyAlignment="0" applyProtection="0">
      <alignment vertical="center"/>
    </xf>
    <xf numFmtId="6" fontId="16" fillId="0" borderId="0" applyFont="0" applyFill="0" applyBorder="0" applyAlignment="0" applyProtection="0"/>
    <xf numFmtId="0" fontId="26" fillId="0" borderId="0">
      <alignment vertical="center"/>
    </xf>
    <xf numFmtId="0" fontId="26" fillId="0" borderId="0">
      <alignment vertical="center"/>
    </xf>
    <xf numFmtId="0" fontId="22" fillId="0" borderId="0">
      <alignment vertical="center"/>
    </xf>
    <xf numFmtId="0" fontId="26" fillId="0" borderId="0">
      <alignment vertical="center"/>
    </xf>
    <xf numFmtId="0" fontId="13"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5" fillId="0" borderId="9" xfId="19" applyFont="1" applyBorder="1" applyAlignment="1" applyProtection="1">
      <alignment horizontal="left" vertical="top" wrapText="1"/>
      <protection locked="0"/>
    </xf>
    <xf numFmtId="0" fontId="25" fillId="0" borderId="0" xfId="19" applyFont="1" applyBorder="1" applyAlignment="1" applyProtection="1">
      <alignment horizontal="left" vertical="top" wrapText="1"/>
      <protection locked="0"/>
    </xf>
    <xf numFmtId="0" fontId="25" fillId="0" borderId="10" xfId="19" applyFont="1" applyBorder="1" applyAlignment="1" applyProtection="1">
      <alignment horizontal="left" vertical="top" wrapText="1"/>
      <protection locked="0"/>
    </xf>
    <xf numFmtId="0" fontId="25" fillId="0" borderId="11" xfId="19" applyFont="1" applyBorder="1" applyAlignment="1" applyProtection="1">
      <alignment horizontal="left" vertical="top" wrapText="1"/>
      <protection locked="0"/>
    </xf>
    <xf numFmtId="0" fontId="25" fillId="0" borderId="1" xfId="19" applyFont="1" applyBorder="1" applyAlignment="1" applyProtection="1">
      <alignment horizontal="left" vertical="top" wrapText="1"/>
      <protection locked="0"/>
    </xf>
    <xf numFmtId="0" fontId="25" fillId="0" borderId="12" xfId="19"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7">
    <cellStyle name="桁区切り" xfId="1" builtinId="6"/>
    <cellStyle name="桁区切り 2" xfId="2"/>
    <cellStyle name="桁区切り 3" xfId="3"/>
    <cellStyle name="桁区切り 3 2" xfId="4"/>
    <cellStyle name="桁区切り 4" xfId="20"/>
    <cellStyle name="通貨 2" xfId="5"/>
    <cellStyle name="通貨 2 2" xfId="21"/>
    <cellStyle name="標準" xfId="0" builtinId="0"/>
    <cellStyle name="標準 2" xfId="6"/>
    <cellStyle name="標準 2 2" xfId="7"/>
    <cellStyle name="標準 2 3" xfId="8"/>
    <cellStyle name="標準 2 3 2" xfId="9"/>
    <cellStyle name="標準 2 3 2 2" xfId="24"/>
    <cellStyle name="標準 2 3 3" xfId="23"/>
    <cellStyle name="標準 2 4" xfId="10"/>
    <cellStyle name="標準 2 5" xfId="22"/>
    <cellStyle name="標準 2_【重要】（県）指数表_書式まとめ" xfId="11"/>
    <cellStyle name="標準 3" xfId="12"/>
    <cellStyle name="標準 3 2" xfId="13"/>
    <cellStyle name="標準 3 3" xfId="14"/>
    <cellStyle name="標準 4" xfId="15"/>
    <cellStyle name="標準 4 2" xfId="25"/>
    <cellStyle name="標準 5" xfId="16"/>
    <cellStyle name="標準 6" xfId="17"/>
    <cellStyle name="標準 6 2" xfId="26"/>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0.18</c:v>
                </c:pt>
                <c:pt idx="1">
                  <c:v>7.0000000000000007E-2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0641152"/>
        <c:axId val="906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0641152"/>
        <c:axId val="90643072"/>
      </c:lineChart>
      <c:dateAx>
        <c:axId val="90641152"/>
        <c:scaling>
          <c:orientation val="minMax"/>
        </c:scaling>
        <c:delete val="1"/>
        <c:axPos val="b"/>
        <c:numFmt formatCode="ge" sourceLinked="1"/>
        <c:majorTickMark val="none"/>
        <c:minorTickMark val="none"/>
        <c:tickLblPos val="none"/>
        <c:crossAx val="90643072"/>
        <c:crosses val="autoZero"/>
        <c:auto val="1"/>
        <c:lblOffset val="100"/>
        <c:baseTimeUnit val="years"/>
      </c:dateAx>
      <c:valAx>
        <c:axId val="90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81.12</c:v>
                </c:pt>
                <c:pt idx="1">
                  <c:v>85.69</c:v>
                </c:pt>
                <c:pt idx="2">
                  <c:v>84.34</c:v>
                </c:pt>
                <c:pt idx="3">
                  <c:v>79.28</c:v>
                </c:pt>
                <c:pt idx="4">
                  <c:v>77.2</c:v>
                </c:pt>
              </c:numCache>
            </c:numRef>
          </c:val>
        </c:ser>
        <c:dLbls>
          <c:showLegendKey val="0"/>
          <c:showVal val="0"/>
          <c:showCatName val="0"/>
          <c:showSerName val="0"/>
          <c:showPercent val="0"/>
          <c:showBubbleSize val="0"/>
        </c:dLbls>
        <c:gapWidth val="150"/>
        <c:axId val="93361280"/>
        <c:axId val="933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3361280"/>
        <c:axId val="93363200"/>
      </c:lineChart>
      <c:dateAx>
        <c:axId val="93361280"/>
        <c:scaling>
          <c:orientation val="minMax"/>
        </c:scaling>
        <c:delete val="1"/>
        <c:axPos val="b"/>
        <c:numFmt formatCode="ge" sourceLinked="1"/>
        <c:majorTickMark val="none"/>
        <c:minorTickMark val="none"/>
        <c:tickLblPos val="none"/>
        <c:crossAx val="93363200"/>
        <c:crosses val="autoZero"/>
        <c:auto val="1"/>
        <c:lblOffset val="100"/>
        <c:baseTimeUnit val="years"/>
      </c:dateAx>
      <c:valAx>
        <c:axId val="933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54.91</c:v>
                </c:pt>
                <c:pt idx="1">
                  <c:v>54.16</c:v>
                </c:pt>
                <c:pt idx="2">
                  <c:v>56.79</c:v>
                </c:pt>
                <c:pt idx="3">
                  <c:v>56.86</c:v>
                </c:pt>
                <c:pt idx="4">
                  <c:v>57.56</c:v>
                </c:pt>
              </c:numCache>
            </c:numRef>
          </c:val>
        </c:ser>
        <c:dLbls>
          <c:showLegendKey val="0"/>
          <c:showVal val="0"/>
          <c:showCatName val="0"/>
          <c:showSerName val="0"/>
          <c:showPercent val="0"/>
          <c:showBubbleSize val="0"/>
        </c:dLbls>
        <c:gapWidth val="150"/>
        <c:axId val="93389568"/>
        <c:axId val="93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3389568"/>
        <c:axId val="93391488"/>
      </c:lineChart>
      <c:dateAx>
        <c:axId val="93389568"/>
        <c:scaling>
          <c:orientation val="minMax"/>
        </c:scaling>
        <c:delete val="1"/>
        <c:axPos val="b"/>
        <c:numFmt formatCode="ge" sourceLinked="1"/>
        <c:majorTickMark val="none"/>
        <c:minorTickMark val="none"/>
        <c:tickLblPos val="none"/>
        <c:crossAx val="93391488"/>
        <c:crosses val="autoZero"/>
        <c:auto val="1"/>
        <c:lblOffset val="100"/>
        <c:baseTimeUnit val="years"/>
      </c:dateAx>
      <c:valAx>
        <c:axId val="93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117.55</c:v>
                </c:pt>
                <c:pt idx="1">
                  <c:v>121.04</c:v>
                </c:pt>
                <c:pt idx="2">
                  <c:v>118.34</c:v>
                </c:pt>
                <c:pt idx="3">
                  <c:v>116.08</c:v>
                </c:pt>
                <c:pt idx="4">
                  <c:v>121.13</c:v>
                </c:pt>
              </c:numCache>
            </c:numRef>
          </c:val>
        </c:ser>
        <c:dLbls>
          <c:showLegendKey val="0"/>
          <c:showVal val="0"/>
          <c:showCatName val="0"/>
          <c:showSerName val="0"/>
          <c:showPercent val="0"/>
          <c:showBubbleSize val="0"/>
        </c:dLbls>
        <c:gapWidth val="150"/>
        <c:axId val="90681728"/>
        <c:axId val="906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0681728"/>
        <c:axId val="90683648"/>
      </c:lineChart>
      <c:dateAx>
        <c:axId val="90681728"/>
        <c:scaling>
          <c:orientation val="minMax"/>
        </c:scaling>
        <c:delete val="1"/>
        <c:axPos val="b"/>
        <c:numFmt formatCode="ge" sourceLinked="1"/>
        <c:majorTickMark val="none"/>
        <c:minorTickMark val="none"/>
        <c:tickLblPos val="none"/>
        <c:crossAx val="90683648"/>
        <c:crosses val="autoZero"/>
        <c:auto val="1"/>
        <c:lblOffset val="100"/>
        <c:baseTimeUnit val="years"/>
      </c:dateAx>
      <c:valAx>
        <c:axId val="90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18752"/>
        <c:axId val="926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18752"/>
        <c:axId val="92620672"/>
      </c:lineChart>
      <c:dateAx>
        <c:axId val="92618752"/>
        <c:scaling>
          <c:orientation val="minMax"/>
        </c:scaling>
        <c:delete val="1"/>
        <c:axPos val="b"/>
        <c:numFmt formatCode="ge" sourceLinked="1"/>
        <c:majorTickMark val="none"/>
        <c:minorTickMark val="none"/>
        <c:tickLblPos val="none"/>
        <c:crossAx val="92620672"/>
        <c:crosses val="autoZero"/>
        <c:auto val="1"/>
        <c:lblOffset val="100"/>
        <c:baseTimeUnit val="years"/>
      </c:dateAx>
      <c:valAx>
        <c:axId val="926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64960"/>
        <c:axId val="926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64960"/>
        <c:axId val="92666880"/>
      </c:lineChart>
      <c:dateAx>
        <c:axId val="92664960"/>
        <c:scaling>
          <c:orientation val="minMax"/>
        </c:scaling>
        <c:delete val="1"/>
        <c:axPos val="b"/>
        <c:numFmt formatCode="ge" sourceLinked="1"/>
        <c:majorTickMark val="none"/>
        <c:minorTickMark val="none"/>
        <c:tickLblPos val="none"/>
        <c:crossAx val="92666880"/>
        <c:crosses val="autoZero"/>
        <c:auto val="1"/>
        <c:lblOffset val="100"/>
        <c:baseTimeUnit val="years"/>
      </c:dateAx>
      <c:valAx>
        <c:axId val="926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6864"/>
        <c:axId val="931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6864"/>
        <c:axId val="93158784"/>
      </c:lineChart>
      <c:dateAx>
        <c:axId val="93156864"/>
        <c:scaling>
          <c:orientation val="minMax"/>
        </c:scaling>
        <c:delete val="1"/>
        <c:axPos val="b"/>
        <c:numFmt formatCode="ge" sourceLinked="1"/>
        <c:majorTickMark val="none"/>
        <c:minorTickMark val="none"/>
        <c:tickLblPos val="none"/>
        <c:crossAx val="93158784"/>
        <c:crosses val="autoZero"/>
        <c:auto val="1"/>
        <c:lblOffset val="100"/>
        <c:baseTimeUnit val="years"/>
      </c:dateAx>
      <c:valAx>
        <c:axId val="931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63680"/>
        <c:axId val="934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63680"/>
        <c:axId val="93465600"/>
      </c:lineChart>
      <c:dateAx>
        <c:axId val="93463680"/>
        <c:scaling>
          <c:orientation val="minMax"/>
        </c:scaling>
        <c:delete val="1"/>
        <c:axPos val="b"/>
        <c:numFmt formatCode="ge" sourceLinked="1"/>
        <c:majorTickMark val="none"/>
        <c:minorTickMark val="none"/>
        <c:tickLblPos val="none"/>
        <c:crossAx val="93465600"/>
        <c:crosses val="autoZero"/>
        <c:auto val="1"/>
        <c:lblOffset val="100"/>
        <c:baseTimeUnit val="years"/>
      </c:dateAx>
      <c:valAx>
        <c:axId val="934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91968"/>
        <c:axId val="93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3491968"/>
        <c:axId val="93493888"/>
      </c:lineChart>
      <c:dateAx>
        <c:axId val="93491968"/>
        <c:scaling>
          <c:orientation val="minMax"/>
        </c:scaling>
        <c:delete val="1"/>
        <c:axPos val="b"/>
        <c:numFmt formatCode="ge" sourceLinked="1"/>
        <c:majorTickMark val="none"/>
        <c:minorTickMark val="none"/>
        <c:tickLblPos val="none"/>
        <c:crossAx val="93493888"/>
        <c:crosses val="autoZero"/>
        <c:auto val="1"/>
        <c:lblOffset val="100"/>
        <c:baseTimeUnit val="years"/>
      </c:dateAx>
      <c:valAx>
        <c:axId val="93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113.54</c:v>
                </c:pt>
                <c:pt idx="1">
                  <c:v>116.25</c:v>
                </c:pt>
                <c:pt idx="2">
                  <c:v>114.88</c:v>
                </c:pt>
                <c:pt idx="3">
                  <c:v>113.04</c:v>
                </c:pt>
                <c:pt idx="4">
                  <c:v>118.69</c:v>
                </c:pt>
              </c:numCache>
            </c:numRef>
          </c:val>
        </c:ser>
        <c:dLbls>
          <c:showLegendKey val="0"/>
          <c:showVal val="0"/>
          <c:showCatName val="0"/>
          <c:showSerName val="0"/>
          <c:showPercent val="0"/>
          <c:showBubbleSize val="0"/>
        </c:dLbls>
        <c:gapWidth val="150"/>
        <c:axId val="93233536"/>
        <c:axId val="932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3233536"/>
        <c:axId val="93235456"/>
      </c:lineChart>
      <c:dateAx>
        <c:axId val="93233536"/>
        <c:scaling>
          <c:orientation val="minMax"/>
        </c:scaling>
        <c:delete val="1"/>
        <c:axPos val="b"/>
        <c:numFmt formatCode="ge" sourceLinked="1"/>
        <c:majorTickMark val="none"/>
        <c:minorTickMark val="none"/>
        <c:tickLblPos val="none"/>
        <c:crossAx val="93235456"/>
        <c:crosses val="autoZero"/>
        <c:auto val="1"/>
        <c:lblOffset val="100"/>
        <c:baseTimeUnit val="years"/>
      </c:dateAx>
      <c:valAx>
        <c:axId val="932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120.13</c:v>
                </c:pt>
                <c:pt idx="1">
                  <c:v>113.99</c:v>
                </c:pt>
                <c:pt idx="2">
                  <c:v>114.09</c:v>
                </c:pt>
                <c:pt idx="3">
                  <c:v>126.03</c:v>
                </c:pt>
                <c:pt idx="4">
                  <c:v>125.81</c:v>
                </c:pt>
              </c:numCache>
            </c:numRef>
          </c:val>
        </c:ser>
        <c:dLbls>
          <c:showLegendKey val="0"/>
          <c:showVal val="0"/>
          <c:showCatName val="0"/>
          <c:showSerName val="0"/>
          <c:showPercent val="0"/>
          <c:showBubbleSize val="0"/>
        </c:dLbls>
        <c:gapWidth val="150"/>
        <c:axId val="93329280"/>
        <c:axId val="93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3329280"/>
        <c:axId val="93339648"/>
      </c:lineChart>
      <c:dateAx>
        <c:axId val="93329280"/>
        <c:scaling>
          <c:orientation val="minMax"/>
        </c:scaling>
        <c:delete val="1"/>
        <c:axPos val="b"/>
        <c:numFmt formatCode="ge" sourceLinked="1"/>
        <c:majorTickMark val="none"/>
        <c:minorTickMark val="none"/>
        <c:tickLblPos val="none"/>
        <c:crossAx val="93339648"/>
        <c:crosses val="autoZero"/>
        <c:auto val="1"/>
        <c:lblOffset val="100"/>
        <c:baseTimeUnit val="years"/>
      </c:dateAx>
      <c:valAx>
        <c:axId val="93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静岡県　函南町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38490</v>
      </c>
      <c r="AJ8" s="80"/>
      <c r="AK8" s="80"/>
      <c r="AL8" s="80"/>
      <c r="AM8" s="80"/>
      <c r="AN8" s="80"/>
      <c r="AO8" s="80"/>
      <c r="AP8" s="81"/>
      <c r="AQ8" s="62">
        <f>データ!R6</f>
        <v>65.16</v>
      </c>
      <c r="AR8" s="62"/>
      <c r="AS8" s="62"/>
      <c r="AT8" s="62"/>
      <c r="AU8" s="62"/>
      <c r="AV8" s="62"/>
      <c r="AW8" s="62"/>
      <c r="AX8" s="62"/>
      <c r="AY8" s="62">
        <f>データ!S6</f>
        <v>590.70000000000005</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8.6199999999999992</v>
      </c>
      <c r="S10" s="62"/>
      <c r="T10" s="62"/>
      <c r="U10" s="62"/>
      <c r="V10" s="62"/>
      <c r="W10" s="62"/>
      <c r="X10" s="62"/>
      <c r="Y10" s="62"/>
      <c r="Z10" s="70">
        <f>データ!P6</f>
        <v>4320</v>
      </c>
      <c r="AA10" s="70"/>
      <c r="AB10" s="70"/>
      <c r="AC10" s="70"/>
      <c r="AD10" s="70"/>
      <c r="AE10" s="70"/>
      <c r="AF10" s="70"/>
      <c r="AG10" s="70"/>
      <c r="AH10" s="2"/>
      <c r="AI10" s="70">
        <f>データ!T6</f>
        <v>3315</v>
      </c>
      <c r="AJ10" s="70"/>
      <c r="AK10" s="70"/>
      <c r="AL10" s="70"/>
      <c r="AM10" s="70"/>
      <c r="AN10" s="70"/>
      <c r="AO10" s="70"/>
      <c r="AP10" s="70"/>
      <c r="AQ10" s="62">
        <f>データ!U6</f>
        <v>10</v>
      </c>
      <c r="AR10" s="62"/>
      <c r="AS10" s="62"/>
      <c r="AT10" s="62"/>
      <c r="AU10" s="62"/>
      <c r="AV10" s="62"/>
      <c r="AW10" s="62"/>
      <c r="AX10" s="62"/>
      <c r="AY10" s="62">
        <f>データ!V6</f>
        <v>331.5</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9" t="s">
        <v>24</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105</v>
      </c>
      <c r="BM16" s="56"/>
      <c r="BN16" s="56"/>
      <c r="BO16" s="56"/>
      <c r="BP16" s="56"/>
      <c r="BQ16" s="56"/>
      <c r="BR16" s="56"/>
      <c r="BS16" s="56"/>
      <c r="BT16" s="56"/>
      <c r="BU16" s="56"/>
      <c r="BV16" s="56"/>
      <c r="BW16" s="56"/>
      <c r="BX16" s="56"/>
      <c r="BY16" s="56"/>
      <c r="BZ16" s="5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5"/>
      <c r="BM34" s="56"/>
      <c r="BN34" s="56"/>
      <c r="BO34" s="56"/>
      <c r="BP34" s="56"/>
      <c r="BQ34" s="56"/>
      <c r="BR34" s="56"/>
      <c r="BS34" s="56"/>
      <c r="BT34" s="56"/>
      <c r="BU34" s="56"/>
      <c r="BV34" s="56"/>
      <c r="BW34" s="56"/>
      <c r="BX34" s="56"/>
      <c r="BY34" s="56"/>
      <c r="BZ34" s="57"/>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5"/>
      <c r="BM35" s="56"/>
      <c r="BN35" s="56"/>
      <c r="BO35" s="56"/>
      <c r="BP35" s="56"/>
      <c r="BQ35" s="56"/>
      <c r="BR35" s="56"/>
      <c r="BS35" s="56"/>
      <c r="BT35" s="56"/>
      <c r="BU35" s="56"/>
      <c r="BV35" s="56"/>
      <c r="BW35" s="56"/>
      <c r="BX35" s="56"/>
      <c r="BY35" s="56"/>
      <c r="BZ35" s="5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29</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107</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43"/>
      <c r="BM56" s="44"/>
      <c r="BN56" s="44"/>
      <c r="BO56" s="44"/>
      <c r="BP56" s="44"/>
      <c r="BQ56" s="44"/>
      <c r="BR56" s="44"/>
      <c r="BS56" s="44"/>
      <c r="BT56" s="44"/>
      <c r="BU56" s="44"/>
      <c r="BV56" s="44"/>
      <c r="BW56" s="44"/>
      <c r="BX56" s="44"/>
      <c r="BY56" s="44"/>
      <c r="BZ56" s="45"/>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34</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35</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5" t="s">
        <v>106</v>
      </c>
      <c r="BM66" s="56"/>
      <c r="BN66" s="56"/>
      <c r="BO66" s="56"/>
      <c r="BP66" s="56"/>
      <c r="BQ66" s="56"/>
      <c r="BR66" s="56"/>
      <c r="BS66" s="56"/>
      <c r="BT66" s="56"/>
      <c r="BU66" s="56"/>
      <c r="BV66" s="56"/>
      <c r="BW66" s="56"/>
      <c r="BX66" s="56"/>
      <c r="BY66" s="56"/>
      <c r="BZ66" s="5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5"/>
      <c r="BM67" s="56"/>
      <c r="BN67" s="56"/>
      <c r="BO67" s="56"/>
      <c r="BP67" s="56"/>
      <c r="BQ67" s="56"/>
      <c r="BR67" s="56"/>
      <c r="BS67" s="56"/>
      <c r="BT67" s="56"/>
      <c r="BU67" s="56"/>
      <c r="BV67" s="56"/>
      <c r="BW67" s="56"/>
      <c r="BX67" s="56"/>
      <c r="BY67" s="56"/>
      <c r="BZ67" s="5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5"/>
      <c r="BM68" s="56"/>
      <c r="BN68" s="56"/>
      <c r="BO68" s="56"/>
      <c r="BP68" s="56"/>
      <c r="BQ68" s="56"/>
      <c r="BR68" s="56"/>
      <c r="BS68" s="56"/>
      <c r="BT68" s="56"/>
      <c r="BU68" s="56"/>
      <c r="BV68" s="56"/>
      <c r="BW68" s="56"/>
      <c r="BX68" s="56"/>
      <c r="BY68" s="56"/>
      <c r="BZ68" s="5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5"/>
      <c r="BM69" s="56"/>
      <c r="BN69" s="56"/>
      <c r="BO69" s="56"/>
      <c r="BP69" s="56"/>
      <c r="BQ69" s="56"/>
      <c r="BR69" s="56"/>
      <c r="BS69" s="56"/>
      <c r="BT69" s="56"/>
      <c r="BU69" s="56"/>
      <c r="BV69" s="56"/>
      <c r="BW69" s="56"/>
      <c r="BX69" s="56"/>
      <c r="BY69" s="56"/>
      <c r="BZ69" s="5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5"/>
      <c r="BM70" s="56"/>
      <c r="BN70" s="56"/>
      <c r="BO70" s="56"/>
      <c r="BP70" s="56"/>
      <c r="BQ70" s="56"/>
      <c r="BR70" s="56"/>
      <c r="BS70" s="56"/>
      <c r="BT70" s="56"/>
      <c r="BU70" s="56"/>
      <c r="BV70" s="56"/>
      <c r="BW70" s="56"/>
      <c r="BX70" s="56"/>
      <c r="BY70" s="56"/>
      <c r="BZ70" s="5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5"/>
      <c r="BM71" s="56"/>
      <c r="BN71" s="56"/>
      <c r="BO71" s="56"/>
      <c r="BP71" s="56"/>
      <c r="BQ71" s="56"/>
      <c r="BR71" s="56"/>
      <c r="BS71" s="56"/>
      <c r="BT71" s="56"/>
      <c r="BU71" s="56"/>
      <c r="BV71" s="56"/>
      <c r="BW71" s="56"/>
      <c r="BX71" s="56"/>
      <c r="BY71" s="56"/>
      <c r="BZ71" s="5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5"/>
      <c r="BM72" s="56"/>
      <c r="BN72" s="56"/>
      <c r="BO72" s="56"/>
      <c r="BP72" s="56"/>
      <c r="BQ72" s="56"/>
      <c r="BR72" s="56"/>
      <c r="BS72" s="56"/>
      <c r="BT72" s="56"/>
      <c r="BU72" s="56"/>
      <c r="BV72" s="56"/>
      <c r="BW72" s="56"/>
      <c r="BX72" s="56"/>
      <c r="BY72" s="56"/>
      <c r="BZ72" s="5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5"/>
      <c r="BM73" s="56"/>
      <c r="BN73" s="56"/>
      <c r="BO73" s="56"/>
      <c r="BP73" s="56"/>
      <c r="BQ73" s="56"/>
      <c r="BR73" s="56"/>
      <c r="BS73" s="56"/>
      <c r="BT73" s="56"/>
      <c r="BU73" s="56"/>
      <c r="BV73" s="56"/>
      <c r="BW73" s="56"/>
      <c r="BX73" s="56"/>
      <c r="BY73" s="56"/>
      <c r="BZ73" s="5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5"/>
      <c r="BM74" s="56"/>
      <c r="BN74" s="56"/>
      <c r="BO74" s="56"/>
      <c r="BP74" s="56"/>
      <c r="BQ74" s="56"/>
      <c r="BR74" s="56"/>
      <c r="BS74" s="56"/>
      <c r="BT74" s="56"/>
      <c r="BU74" s="56"/>
      <c r="BV74" s="56"/>
      <c r="BW74" s="56"/>
      <c r="BX74" s="56"/>
      <c r="BY74" s="56"/>
      <c r="BZ74" s="5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5"/>
      <c r="BM75" s="56"/>
      <c r="BN75" s="56"/>
      <c r="BO75" s="56"/>
      <c r="BP75" s="56"/>
      <c r="BQ75" s="56"/>
      <c r="BR75" s="56"/>
      <c r="BS75" s="56"/>
      <c r="BT75" s="56"/>
      <c r="BU75" s="56"/>
      <c r="BV75" s="56"/>
      <c r="BW75" s="56"/>
      <c r="BX75" s="56"/>
      <c r="BY75" s="56"/>
      <c r="BZ75" s="5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5"/>
      <c r="BM76" s="56"/>
      <c r="BN76" s="56"/>
      <c r="BO76" s="56"/>
      <c r="BP76" s="56"/>
      <c r="BQ76" s="56"/>
      <c r="BR76" s="56"/>
      <c r="BS76" s="56"/>
      <c r="BT76" s="56"/>
      <c r="BU76" s="56"/>
      <c r="BV76" s="56"/>
      <c r="BW76" s="56"/>
      <c r="BX76" s="56"/>
      <c r="BY76" s="56"/>
      <c r="BZ76" s="5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5"/>
      <c r="BM77" s="56"/>
      <c r="BN77" s="56"/>
      <c r="BO77" s="56"/>
      <c r="BP77" s="56"/>
      <c r="BQ77" s="56"/>
      <c r="BR77" s="56"/>
      <c r="BS77" s="56"/>
      <c r="BT77" s="56"/>
      <c r="BU77" s="56"/>
      <c r="BV77" s="56"/>
      <c r="BW77" s="56"/>
      <c r="BX77" s="56"/>
      <c r="BY77" s="56"/>
      <c r="BZ77" s="5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5"/>
      <c r="BM78" s="56"/>
      <c r="BN78" s="56"/>
      <c r="BO78" s="56"/>
      <c r="BP78" s="56"/>
      <c r="BQ78" s="56"/>
      <c r="BR78" s="56"/>
      <c r="BS78" s="56"/>
      <c r="BT78" s="56"/>
      <c r="BU78" s="56"/>
      <c r="BV78" s="56"/>
      <c r="BW78" s="56"/>
      <c r="BX78" s="56"/>
      <c r="BY78" s="56"/>
      <c r="BZ78" s="57"/>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5"/>
      <c r="BM79" s="56"/>
      <c r="BN79" s="56"/>
      <c r="BO79" s="56"/>
      <c r="BP79" s="56"/>
      <c r="BQ79" s="56"/>
      <c r="BR79" s="56"/>
      <c r="BS79" s="56"/>
      <c r="BT79" s="56"/>
      <c r="BU79" s="56"/>
      <c r="BV79" s="56"/>
      <c r="BW79" s="56"/>
      <c r="BX79" s="56"/>
      <c r="BY79" s="56"/>
      <c r="BZ79" s="57"/>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5"/>
      <c r="BM80" s="56"/>
      <c r="BN80" s="56"/>
      <c r="BO80" s="56"/>
      <c r="BP80" s="56"/>
      <c r="BQ80" s="56"/>
      <c r="BR80" s="56"/>
      <c r="BS80" s="56"/>
      <c r="BT80" s="56"/>
      <c r="BU80" s="56"/>
      <c r="BV80" s="56"/>
      <c r="BW80" s="56"/>
      <c r="BX80" s="56"/>
      <c r="BY80" s="56"/>
      <c r="BZ80" s="5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5"/>
      <c r="BM81" s="56"/>
      <c r="BN81" s="56"/>
      <c r="BO81" s="56"/>
      <c r="BP81" s="56"/>
      <c r="BQ81" s="56"/>
      <c r="BR81" s="56"/>
      <c r="BS81" s="56"/>
      <c r="BT81" s="56"/>
      <c r="BU81" s="56"/>
      <c r="BV81" s="56"/>
      <c r="BW81" s="56"/>
      <c r="BX81" s="56"/>
      <c r="BY81" s="56"/>
      <c r="BZ81" s="5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8"/>
      <c r="BM82" s="59"/>
      <c r="BN82" s="59"/>
      <c r="BO82" s="59"/>
      <c r="BP82" s="59"/>
      <c r="BQ82" s="59"/>
      <c r="BR82" s="59"/>
      <c r="BS82" s="59"/>
      <c r="BT82" s="59"/>
      <c r="BU82" s="59"/>
      <c r="BV82" s="59"/>
      <c r="BW82" s="59"/>
      <c r="BX82" s="59"/>
      <c r="BY82" s="59"/>
      <c r="BZ82" s="60"/>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223255</v>
      </c>
      <c r="D6" s="31">
        <f t="shared" si="3"/>
        <v>47</v>
      </c>
      <c r="E6" s="31">
        <f t="shared" si="3"/>
        <v>1</v>
      </c>
      <c r="F6" s="31">
        <f t="shared" si="3"/>
        <v>0</v>
      </c>
      <c r="G6" s="31">
        <f t="shared" si="3"/>
        <v>0</v>
      </c>
      <c r="H6" s="31" t="str">
        <f t="shared" si="3"/>
        <v>静岡県　函南町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8.6199999999999992</v>
      </c>
      <c r="P6" s="32">
        <f t="shared" si="3"/>
        <v>4320</v>
      </c>
      <c r="Q6" s="32">
        <f t="shared" si="3"/>
        <v>38490</v>
      </c>
      <c r="R6" s="32">
        <f t="shared" si="3"/>
        <v>65.16</v>
      </c>
      <c r="S6" s="32">
        <f t="shared" si="3"/>
        <v>590.70000000000005</v>
      </c>
      <c r="T6" s="32">
        <f t="shared" si="3"/>
        <v>3315</v>
      </c>
      <c r="U6" s="32">
        <f t="shared" si="3"/>
        <v>10</v>
      </c>
      <c r="V6" s="32">
        <f t="shared" si="3"/>
        <v>331.5</v>
      </c>
      <c r="W6" s="33">
        <f>IF(W7="",NA(),W7)</f>
        <v>117.55</v>
      </c>
      <c r="X6" s="33">
        <f t="shared" ref="X6:AF6" si="4">IF(X7="",NA(),X7)</f>
        <v>121.04</v>
      </c>
      <c r="Y6" s="33">
        <f t="shared" si="4"/>
        <v>118.34</v>
      </c>
      <c r="Z6" s="33">
        <f t="shared" si="4"/>
        <v>116.08</v>
      </c>
      <c r="AA6" s="33">
        <f t="shared" si="4"/>
        <v>121.13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113.54</v>
      </c>
      <c r="BP6" s="33">
        <f t="shared" ref="BP6:BX6" si="8">IF(BP7="",NA(),BP7)</f>
        <v>116.25</v>
      </c>
      <c r="BQ6" s="33">
        <f t="shared" si="8"/>
        <v>114.88</v>
      </c>
      <c r="BR6" s="33">
        <f t="shared" si="8"/>
        <v>113.04</v>
      </c>
      <c r="BS6" s="33">
        <f t="shared" si="8"/>
        <v>118.69</v>
      </c>
      <c r="BT6" s="33">
        <f t="shared" si="8"/>
        <v>56.46</v>
      </c>
      <c r="BU6" s="33">
        <f t="shared" si="8"/>
        <v>19.77</v>
      </c>
      <c r="BV6" s="33">
        <f t="shared" si="8"/>
        <v>34.25</v>
      </c>
      <c r="BW6" s="33">
        <f t="shared" si="8"/>
        <v>46.48</v>
      </c>
      <c r="BX6" s="33">
        <f t="shared" si="8"/>
        <v>40.6</v>
      </c>
      <c r="BY6" s="32" t="str">
        <f>IF(BY7="","",IF(BY7="-","【-】","【"&amp;SUBSTITUTE(TEXT(BY7,"#,##0.00"),"-","△")&amp;"】"))</f>
        <v>【33.35】</v>
      </c>
      <c r="BZ6" s="33">
        <f>IF(BZ7="",NA(),BZ7)</f>
        <v>120.13</v>
      </c>
      <c r="CA6" s="33">
        <f t="shared" ref="CA6:CI6" si="9">IF(CA7="",NA(),CA7)</f>
        <v>113.99</v>
      </c>
      <c r="CB6" s="33">
        <f t="shared" si="9"/>
        <v>114.09</v>
      </c>
      <c r="CC6" s="33">
        <f t="shared" si="9"/>
        <v>126.03</v>
      </c>
      <c r="CD6" s="33">
        <f t="shared" si="9"/>
        <v>125.81</v>
      </c>
      <c r="CE6" s="33">
        <f t="shared" si="9"/>
        <v>306.49</v>
      </c>
      <c r="CF6" s="33">
        <f t="shared" si="9"/>
        <v>878.73</v>
      </c>
      <c r="CG6" s="33">
        <f t="shared" si="9"/>
        <v>501.18</v>
      </c>
      <c r="CH6" s="33">
        <f t="shared" si="9"/>
        <v>376.61</v>
      </c>
      <c r="CI6" s="33">
        <f t="shared" si="9"/>
        <v>440.03</v>
      </c>
      <c r="CJ6" s="32" t="str">
        <f>IF(CJ7="","",IF(CJ7="-","【-】","【"&amp;SUBSTITUTE(TEXT(CJ7,"#,##0.00"),"-","△")&amp;"】"))</f>
        <v>【524.69】</v>
      </c>
      <c r="CK6" s="33">
        <f>IF(CK7="",NA(),CK7)</f>
        <v>81.12</v>
      </c>
      <c r="CL6" s="33">
        <f t="shared" ref="CL6:CT6" si="10">IF(CL7="",NA(),CL7)</f>
        <v>85.69</v>
      </c>
      <c r="CM6" s="33">
        <f t="shared" si="10"/>
        <v>84.34</v>
      </c>
      <c r="CN6" s="33">
        <f t="shared" si="10"/>
        <v>79.28</v>
      </c>
      <c r="CO6" s="33">
        <f t="shared" si="10"/>
        <v>77.2</v>
      </c>
      <c r="CP6" s="33">
        <f t="shared" si="10"/>
        <v>58.25</v>
      </c>
      <c r="CQ6" s="33">
        <f t="shared" si="10"/>
        <v>57.17</v>
      </c>
      <c r="CR6" s="33">
        <f t="shared" si="10"/>
        <v>57.55</v>
      </c>
      <c r="CS6" s="33">
        <f t="shared" si="10"/>
        <v>57.43</v>
      </c>
      <c r="CT6" s="33">
        <f t="shared" si="10"/>
        <v>57.29</v>
      </c>
      <c r="CU6" s="32" t="str">
        <f>IF(CU7="","",IF(CU7="-","【-】","【"&amp;SUBSTITUTE(TEXT(CU7,"#,##0.00"),"-","△")&amp;"】"))</f>
        <v>【57.58】</v>
      </c>
      <c r="CV6" s="33">
        <f>IF(CV7="",NA(),CV7)</f>
        <v>54.91</v>
      </c>
      <c r="CW6" s="33">
        <f t="shared" ref="CW6:DE6" si="11">IF(CW7="",NA(),CW7)</f>
        <v>54.16</v>
      </c>
      <c r="CX6" s="33">
        <f t="shared" si="11"/>
        <v>56.79</v>
      </c>
      <c r="CY6" s="33">
        <f t="shared" si="11"/>
        <v>56.86</v>
      </c>
      <c r="CZ6" s="33">
        <f t="shared" si="11"/>
        <v>57.56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0.18</v>
      </c>
      <c r="ED6" s="33">
        <f t="shared" ref="ED6:EL6" si="14">IF(ED7="",NA(),ED7)</f>
        <v>7.0000000000000007E-2</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223255</v>
      </c>
      <c r="D7" s="35">
        <v>47</v>
      </c>
      <c r="E7" s="35">
        <v>1</v>
      </c>
      <c r="F7" s="35">
        <v>0</v>
      </c>
      <c r="G7" s="35">
        <v>0</v>
      </c>
      <c r="H7" s="35" t="s">
        <v>93</v>
      </c>
      <c r="I7" s="35" t="s">
        <v>94</v>
      </c>
      <c r="J7" s="35" t="s">
        <v>95</v>
      </c>
      <c r="K7" s="35" t="s">
        <v>96</v>
      </c>
      <c r="L7" s="35" t="s">
        <v>97</v>
      </c>
      <c r="M7" s="36" t="s">
        <v>98</v>
      </c>
      <c r="N7" s="36" t="s">
        <v>99</v>
      </c>
      <c r="O7" s="36">
        <v>8.6199999999999992</v>
      </c>
      <c r="P7" s="36">
        <v>4320</v>
      </c>
      <c r="Q7" s="36">
        <v>38490</v>
      </c>
      <c r="R7" s="36">
        <v>65.16</v>
      </c>
      <c r="S7" s="36">
        <v>590.70000000000005</v>
      </c>
      <c r="T7" s="36">
        <v>3315</v>
      </c>
      <c r="U7" s="36">
        <v>10</v>
      </c>
      <c r="V7" s="36">
        <v>331.5</v>
      </c>
      <c r="W7" s="36">
        <v>117.55</v>
      </c>
      <c r="X7" s="36">
        <v>121.04</v>
      </c>
      <c r="Y7" s="36">
        <v>118.34</v>
      </c>
      <c r="Z7" s="36">
        <v>116.08</v>
      </c>
      <c r="AA7" s="36">
        <v>121.13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1124.6400000000001</v>
      </c>
      <c r="BJ7" s="36">
        <v>1108.26</v>
      </c>
      <c r="BK7" s="36">
        <v>1113.76</v>
      </c>
      <c r="BL7" s="36">
        <v>1125.69</v>
      </c>
      <c r="BM7" s="36">
        <v>1134.67</v>
      </c>
      <c r="BN7" s="36">
        <v>1242.9000000000001</v>
      </c>
      <c r="BO7" s="36">
        <v>113.54</v>
      </c>
      <c r="BP7" s="36">
        <v>116.25</v>
      </c>
      <c r="BQ7" s="36">
        <v>114.88</v>
      </c>
      <c r="BR7" s="36">
        <v>113.04</v>
      </c>
      <c r="BS7" s="36">
        <v>118.69</v>
      </c>
      <c r="BT7" s="36">
        <v>56.46</v>
      </c>
      <c r="BU7" s="36">
        <v>19.77</v>
      </c>
      <c r="BV7" s="36">
        <v>34.25</v>
      </c>
      <c r="BW7" s="36">
        <v>46.48</v>
      </c>
      <c r="BX7" s="36">
        <v>40.6</v>
      </c>
      <c r="BY7" s="36">
        <v>33.35</v>
      </c>
      <c r="BZ7" s="36">
        <v>120.13</v>
      </c>
      <c r="CA7" s="36">
        <v>113.99</v>
      </c>
      <c r="CB7" s="36">
        <v>114.09</v>
      </c>
      <c r="CC7" s="36">
        <v>126.03</v>
      </c>
      <c r="CD7" s="36">
        <v>125.81</v>
      </c>
      <c r="CE7" s="36">
        <v>306.49</v>
      </c>
      <c r="CF7" s="36">
        <v>878.73</v>
      </c>
      <c r="CG7" s="36">
        <v>501.18</v>
      </c>
      <c r="CH7" s="36">
        <v>376.61</v>
      </c>
      <c r="CI7" s="36">
        <v>440.03</v>
      </c>
      <c r="CJ7" s="36">
        <v>524.69000000000005</v>
      </c>
      <c r="CK7" s="36">
        <v>81.12</v>
      </c>
      <c r="CL7" s="36">
        <v>85.69</v>
      </c>
      <c r="CM7" s="36">
        <v>84.34</v>
      </c>
      <c r="CN7" s="36">
        <v>79.28</v>
      </c>
      <c r="CO7" s="36">
        <v>77.2</v>
      </c>
      <c r="CP7" s="36">
        <v>58.25</v>
      </c>
      <c r="CQ7" s="36">
        <v>57.17</v>
      </c>
      <c r="CR7" s="36">
        <v>57.55</v>
      </c>
      <c r="CS7" s="36">
        <v>57.43</v>
      </c>
      <c r="CT7" s="36">
        <v>57.29</v>
      </c>
      <c r="CU7" s="36">
        <v>57.58</v>
      </c>
      <c r="CV7" s="36">
        <v>54.91</v>
      </c>
      <c r="CW7" s="36">
        <v>54.16</v>
      </c>
      <c r="CX7" s="36">
        <v>56.79</v>
      </c>
      <c r="CY7" s="36">
        <v>56.86</v>
      </c>
      <c r="CZ7" s="36">
        <v>57.56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0.18</v>
      </c>
      <c r="ED7" s="36">
        <v>7.0000000000000007E-2</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2017-02-23T15:23:45Z</cp:lastPrinted>
  <dcterms:created xsi:type="dcterms:W3CDTF">2016-12-02T02:19:12Z</dcterms:created>
  <dcterms:modified xsi:type="dcterms:W3CDTF">2017-02-23T15:23:48Z</dcterms:modified>
  <cp:category/>
</cp:coreProperties>
</file>