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<sst xmlns="http://schemas.openxmlformats.org/spreadsheetml/2006/main" count="217" uniqueCount="107">
  <si>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</si>
  <si>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</si>
  <si>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</si>
  <si>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</si>
  <si>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</si>
  <si>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</si>
  <si>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</si>
  <si>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</si>
  <si>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</si>
  <si>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</si>
  <si>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</si>
  <si>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</si>
  <si>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</si>
  <si>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</si>
  <si>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</si>
  <si>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</si>
  <si>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</si>
  <si>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</si>
  <si>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</si>
  <si>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</si>
  <si>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</si>
  <si>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</si>
  <si>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</si>
  <si>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</si>
  <si>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</si>
  <si>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</si>
  <si>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</si>
  <si>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</si>
  <si>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</si>
  <si>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</si>
  <si>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</si>
  <si>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</si>
  <si>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</si>
  <si>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</si>
  <si>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</si>
  <si>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</si>
  <si>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</si>
  <si>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</si>
  <si>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</si>
  <si>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</si>
  <si>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</si>
  <si>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</si>
  <si>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</si>
  <si>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</si>
  <si>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</si>
  <si>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</si>
  <si>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</si>
  <si>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</si>
  <si>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</si>
  <si>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</si>
  <si>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</si>
  <si>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</si>
  <si>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</si>
  <si>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</si>
  <si>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</si>
  <si>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</si>
  <si>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</si>
  <si>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</si>
  <si>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</si>
  <si>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</si>
  <si>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</si>
  <si>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</si>
  <si>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</si>
  <si>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</si>
  <si>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</si>
  <si>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</si>
  <si>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</si>
  <si>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</si>
  <si>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</si>
  <si>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</si>
  <si>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</si>
  <si>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</si>
  <si>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</si>
  <si>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</si>
  <si>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</si>
  <si>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</si>
  <si>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</si>
  <si>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</si>
  <si>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</si>
  <si>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</si>
  <si>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</si>
  <si>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</si>
  <si>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</si>
  <si>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</si>
  <si>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</si>
  <si>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</si>
  <si>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</si>
  <si>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</si>
  <si>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</si>
  <si>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</si>
  <si>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</si>
  <si>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</si>
  <si>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</si>
  <si>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南伊豆町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</si>
  <si>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</si>
  <si>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</si>
  <si>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</si>
  <si>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</si>
  <si>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</si>
  <si>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</si>
  <si>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</si>
  <si>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</si>
  <si>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</si>
  <si>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</si>
  <si>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【有収率の向上】
　簡易水道統合整備事業、石綿セメント管更新事業、老朽管更新事業により漏水防止の努め、有収率を向上させて経営基盤の強化を図る。
【効率的な施設整備、維持管理の効率化】
　簡易水道施設の統合を行うことにより施設の効率化を図る。また、遠方監視システムを整備して維持管理機能の向上を図る。
【耐震対策の実施】
　管路の更新を中心に老朽化施設の更新を行う。老朽化施設の更新の際には、同時に耐震対策を実施する。</t>
    <rPh sb="1" eb="3">
      <t>ユウシュウ</t>
    </rPh>
    <rPh sb="3" eb="4">
      <t>リツ</t>
    </rPh>
    <rPh sb="5" eb="7">
      <t>コウジョウ</t>
    </rPh>
    <rPh sb="10" eb="12">
      <t>カンイ</t>
    </rPh>
    <rPh sb="12" eb="14">
      <t>スイドウ</t>
    </rPh>
    <rPh sb="14" eb="16">
      <t>トウゴウ</t>
    </rPh>
    <rPh sb="16" eb="18">
      <t>セイビ</t>
    </rPh>
    <rPh sb="18" eb="20">
      <t>ジギョウ</t>
    </rPh>
    <rPh sb="21" eb="23">
      <t>セキメン</t>
    </rPh>
    <rPh sb="27" eb="28">
      <t>カン</t>
    </rPh>
    <rPh sb="28" eb="30">
      <t>コウシン</t>
    </rPh>
    <rPh sb="30" eb="32">
      <t>ジギョウ</t>
    </rPh>
    <rPh sb="33" eb="35">
      <t>ロウキュウ</t>
    </rPh>
    <rPh sb="35" eb="36">
      <t>カン</t>
    </rPh>
    <rPh sb="36" eb="38">
      <t>コウシン</t>
    </rPh>
    <rPh sb="38" eb="40">
      <t>ジギョウ</t>
    </rPh>
    <rPh sb="43" eb="45">
      <t>ロウスイ</t>
    </rPh>
    <rPh sb="45" eb="47">
      <t>ボウシ</t>
    </rPh>
    <rPh sb="48" eb="49">
      <t>ツト</t>
    </rPh>
    <rPh sb="51" eb="53">
      <t>ユウシュウ</t>
    </rPh>
    <rPh sb="53" eb="54">
      <t>リツ</t>
    </rPh>
    <rPh sb="55" eb="57">
      <t>コウジョウ</t>
    </rPh>
    <rPh sb="60" eb="62">
      <t>ケイエイ</t>
    </rPh>
    <rPh sb="62" eb="64">
      <t>キバン</t>
    </rPh>
    <rPh sb="65" eb="67">
      <t>キョウカ</t>
    </rPh>
    <rPh sb="68" eb="69">
      <t>ハカ</t>
    </rPh>
    <rPh sb="74" eb="77">
      <t>コウリツテキ</t>
    </rPh>
    <rPh sb="78" eb="80">
      <t>シセツ</t>
    </rPh>
    <rPh sb="80" eb="82">
      <t>セイビ</t>
    </rPh>
    <rPh sb="83" eb="85">
      <t>イジ</t>
    </rPh>
    <rPh sb="85" eb="87">
      <t>カンリ</t>
    </rPh>
    <rPh sb="88" eb="91">
      <t>コウリツカ</t>
    </rPh>
    <rPh sb="94" eb="96">
      <t>カンイ</t>
    </rPh>
    <rPh sb="96" eb="98">
      <t>スイドウ</t>
    </rPh>
    <rPh sb="98" eb="100">
      <t>シセツ</t>
    </rPh>
    <rPh sb="101" eb="103">
      <t>トウゴウ</t>
    </rPh>
    <rPh sb="104" eb="105">
      <t>オコナ</t>
    </rPh>
    <rPh sb="111" eb="113">
      <t>シセツ</t>
    </rPh>
    <rPh sb="114" eb="117">
      <t>コウリツカ</t>
    </rPh>
    <rPh sb="118" eb="119">
      <t>ハカ</t>
    </rPh>
    <rPh sb="124" eb="126">
      <t>エンポウ</t>
    </rPh>
    <rPh sb="126" eb="128">
      <t>カンシ</t>
    </rPh>
    <rPh sb="133" eb="135">
      <t>セイビ</t>
    </rPh>
    <rPh sb="137" eb="139">
      <t>イジ</t>
    </rPh>
    <rPh sb="144" eb="146">
      <t>コウジョウ</t>
    </rPh>
    <rPh sb="147" eb="148">
      <t>ハカ</t>
    </rPh>
    <rPh sb="163" eb="165">
      <t>カンロ</t>
    </rPh>
    <rPh sb="166" eb="168">
      <t>コウシン</t>
    </rPh>
    <rPh sb="169" eb="171">
      <t>チュウシン</t>
    </rPh>
    <rPh sb="172" eb="175">
      <t>ロウキュウカ</t>
    </rPh>
    <rPh sb="175" eb="177">
      <t>シセツ</t>
    </rPh>
    <rPh sb="178" eb="180">
      <t>コウシン</t>
    </rPh>
    <rPh sb="181" eb="182">
      <t>オコナ</t>
    </rPh>
    <rPh sb="184" eb="186">
      <t>ロウキュウ</t>
    </rPh>
    <rPh sb="186" eb="187">
      <t>カ</t>
    </rPh>
    <rPh sb="187" eb="189">
      <t>シセツ</t>
    </rPh>
    <rPh sb="190" eb="192">
      <t>コウシン</t>
    </rPh>
    <rPh sb="193" eb="194">
      <t>サイ</t>
    </rPh>
    <rPh sb="197" eb="199">
      <t>ドウジ</t>
    </rPh>
    <rPh sb="200" eb="202">
      <t>タイシン</t>
    </rPh>
    <rPh sb="202" eb="204">
      <t>タイサク</t>
    </rPh>
    <rPh sb="205" eb="207">
      <t>ジッシ</t>
    </rPh>
    <phoneticPr fontId="23"/>
  </si>
  <si>
    <t xml:space="preserve">【経常損益】
　平成25年度から料金値上を行い、赤字補填のため一般会計より繰入金を充てているため100％を上回っている。今後は、繰入金の削減が必要となる。
【累積欠損】
　平成26年度より法改正により発生した、その他未処分利益剰余金変動額を繰越欠損金に充てているため0％となっている。平成29年度には、その他未処分利益剰余金変動額を除いた純利益のみで累積欠損金比率が0％になる予定である。
【債務残高】
　債務残高は減少しているが今後、設備の更新投資計画があるため債務残高は増加すると予想される。
【料金水準の適正性】
　料金回収率は増加しているが、100％を下回っているため、料金改定等の計画が必要である。
【費用の効率性】
　平均値は下回っているが、給水原価は上がっている。費用削減に取り組む必要がある。
【施設の効率性】
　観光客の流動人口を考慮した施設となっているため施設利用率は平均値を下回っている。今後は、人口減少を考慮したダウンサイジング等の検討が必要である。
【供給した配水量の効率性】
　有収率は平均を下回っているため、計画的な老朽管更新等が必要である。
</t>
    <rPh sb="1" eb="3">
      <t>ケイジョウ</t>
    </rPh>
    <rPh sb="3" eb="5">
      <t>ソンエキ</t>
    </rPh>
    <rPh sb="8" eb="10">
      <t>ヘイセイ</t>
    </rPh>
    <rPh sb="12" eb="14">
      <t>ネンド</t>
    </rPh>
    <rPh sb="16" eb="18">
      <t>リョウキン</t>
    </rPh>
    <rPh sb="18" eb="20">
      <t>ネア</t>
    </rPh>
    <rPh sb="21" eb="22">
      <t>オコナ</t>
    </rPh>
    <rPh sb="24" eb="26">
      <t>アカジ</t>
    </rPh>
    <rPh sb="26" eb="28">
      <t>ホテン</t>
    </rPh>
    <rPh sb="31" eb="33">
      <t>イッパン</t>
    </rPh>
    <rPh sb="33" eb="35">
      <t>カイケイ</t>
    </rPh>
    <rPh sb="37" eb="39">
      <t>クリイレ</t>
    </rPh>
    <rPh sb="39" eb="40">
      <t>キン</t>
    </rPh>
    <rPh sb="41" eb="42">
      <t>ア</t>
    </rPh>
    <rPh sb="53" eb="55">
      <t>ウワマワ</t>
    </rPh>
    <rPh sb="60" eb="62">
      <t>コンゴ</t>
    </rPh>
    <rPh sb="64" eb="66">
      <t>クリイレ</t>
    </rPh>
    <rPh sb="66" eb="67">
      <t>キン</t>
    </rPh>
    <rPh sb="68" eb="70">
      <t>サクゲン</t>
    </rPh>
    <rPh sb="71" eb="73">
      <t>ヒツヨウ</t>
    </rPh>
    <rPh sb="79" eb="81">
      <t>ルイセキ</t>
    </rPh>
    <rPh sb="81" eb="83">
      <t>ケッソン</t>
    </rPh>
    <rPh sb="86" eb="88">
      <t>ヘイセイ</t>
    </rPh>
    <rPh sb="90" eb="92">
      <t>ネンド</t>
    </rPh>
    <rPh sb="94" eb="97">
      <t>ホウカイセイ</t>
    </rPh>
    <rPh sb="100" eb="102">
      <t>ハッセイ</t>
    </rPh>
    <rPh sb="107" eb="108">
      <t>ホカ</t>
    </rPh>
    <rPh sb="108" eb="111">
      <t>ミショブン</t>
    </rPh>
    <rPh sb="111" eb="113">
      <t>リエキ</t>
    </rPh>
    <rPh sb="113" eb="116">
      <t>ジョウヨキン</t>
    </rPh>
    <rPh sb="116" eb="118">
      <t>ヘンドウ</t>
    </rPh>
    <rPh sb="118" eb="119">
      <t>ガク</t>
    </rPh>
    <rPh sb="120" eb="122">
      <t>クリコシ</t>
    </rPh>
    <rPh sb="122" eb="125">
      <t>ケッソンキン</t>
    </rPh>
    <rPh sb="126" eb="127">
      <t>ア</t>
    </rPh>
    <rPh sb="142" eb="144">
      <t>ヘイセイ</t>
    </rPh>
    <rPh sb="146" eb="148">
      <t>ネンド</t>
    </rPh>
    <rPh sb="166" eb="167">
      <t>ノゾ</t>
    </rPh>
    <rPh sb="169" eb="170">
      <t>ジュン</t>
    </rPh>
    <rPh sb="170" eb="172">
      <t>リエキ</t>
    </rPh>
    <rPh sb="175" eb="177">
      <t>ルイセキ</t>
    </rPh>
    <rPh sb="177" eb="180">
      <t>ケッソンキン</t>
    </rPh>
    <rPh sb="180" eb="182">
      <t>ヒリツ</t>
    </rPh>
    <rPh sb="188" eb="190">
      <t>ヨテイ</t>
    </rPh>
    <rPh sb="196" eb="198">
      <t>サイム</t>
    </rPh>
    <rPh sb="198" eb="200">
      <t>ザンダカ</t>
    </rPh>
    <rPh sb="203" eb="205">
      <t>サイム</t>
    </rPh>
    <rPh sb="205" eb="207">
      <t>ザンダカ</t>
    </rPh>
    <rPh sb="208" eb="210">
      <t>ゲンショウ</t>
    </rPh>
    <rPh sb="215" eb="217">
      <t>コンゴ</t>
    </rPh>
    <rPh sb="218" eb="220">
      <t>セツビ</t>
    </rPh>
    <rPh sb="221" eb="223">
      <t>コウシン</t>
    </rPh>
    <rPh sb="223" eb="225">
      <t>トウシ</t>
    </rPh>
    <rPh sb="225" eb="227">
      <t>ケイカク</t>
    </rPh>
    <rPh sb="232" eb="234">
      <t>サイム</t>
    </rPh>
    <rPh sb="234" eb="236">
      <t>ザンダカ</t>
    </rPh>
    <rPh sb="237" eb="239">
      <t>ゾウカ</t>
    </rPh>
    <rPh sb="242" eb="244">
      <t>ヨソウ</t>
    </rPh>
    <rPh sb="250" eb="252">
      <t>リョウキン</t>
    </rPh>
    <rPh sb="252" eb="254">
      <t>スイジュン</t>
    </rPh>
    <rPh sb="255" eb="257">
      <t>テキセイ</t>
    </rPh>
    <rPh sb="257" eb="258">
      <t>セイ</t>
    </rPh>
    <rPh sb="261" eb="263">
      <t>リョウキン</t>
    </rPh>
    <rPh sb="263" eb="265">
      <t>カイシュウ</t>
    </rPh>
    <rPh sb="265" eb="266">
      <t>リツ</t>
    </rPh>
    <rPh sb="267" eb="269">
      <t>ゾウカ</t>
    </rPh>
    <rPh sb="280" eb="282">
      <t>シタマワ</t>
    </rPh>
    <rPh sb="289" eb="291">
      <t>リョウキン</t>
    </rPh>
    <rPh sb="291" eb="293">
      <t>カイテイ</t>
    </rPh>
    <rPh sb="293" eb="294">
      <t>トウ</t>
    </rPh>
    <rPh sb="295" eb="297">
      <t>ケイカク</t>
    </rPh>
    <rPh sb="298" eb="300">
      <t>ヒツヨウ</t>
    </rPh>
    <rPh sb="306" eb="308">
      <t>ヒヨウ</t>
    </rPh>
    <rPh sb="309" eb="312">
      <t>コウリツセイ</t>
    </rPh>
    <rPh sb="315" eb="317">
      <t>ヘイキン</t>
    </rPh>
    <rPh sb="317" eb="318">
      <t>チ</t>
    </rPh>
    <rPh sb="319" eb="321">
      <t>シタマワ</t>
    </rPh>
    <rPh sb="327" eb="329">
      <t>キュウスイ</t>
    </rPh>
    <rPh sb="329" eb="331">
      <t>ゲンカ</t>
    </rPh>
    <rPh sb="332" eb="333">
      <t>ア</t>
    </rPh>
    <rPh sb="339" eb="341">
      <t>ヒヨウ</t>
    </rPh>
    <rPh sb="341" eb="343">
      <t>サクゲン</t>
    </rPh>
    <rPh sb="344" eb="345">
      <t>ト</t>
    </rPh>
    <rPh sb="346" eb="347">
      <t>ク</t>
    </rPh>
    <rPh sb="348" eb="350">
      <t>ヒツヨウ</t>
    </rPh>
    <rPh sb="356" eb="358">
      <t>シセツ</t>
    </rPh>
    <rPh sb="359" eb="362">
      <t>コウリツセイ</t>
    </rPh>
    <rPh sb="365" eb="368">
      <t>カンコウキャク</t>
    </rPh>
    <rPh sb="369" eb="371">
      <t>リュウドウ</t>
    </rPh>
    <rPh sb="371" eb="373">
      <t>ジンコウ</t>
    </rPh>
    <rPh sb="374" eb="376">
      <t>コウリョ</t>
    </rPh>
    <rPh sb="378" eb="380">
      <t>シセツ</t>
    </rPh>
    <rPh sb="388" eb="390">
      <t>シセツ</t>
    </rPh>
    <rPh sb="390" eb="393">
      <t>リヨウリツ</t>
    </rPh>
    <rPh sb="394" eb="396">
      <t>ヘイキン</t>
    </rPh>
    <rPh sb="396" eb="397">
      <t>チ</t>
    </rPh>
    <rPh sb="398" eb="400">
      <t>シタマワ</t>
    </rPh>
    <rPh sb="405" eb="407">
      <t>コンゴ</t>
    </rPh>
    <rPh sb="409" eb="411">
      <t>ジンコウ</t>
    </rPh>
    <rPh sb="411" eb="413">
      <t>ゲンショウ</t>
    </rPh>
    <rPh sb="414" eb="416">
      <t>コウリョ</t>
    </rPh>
    <rPh sb="426" eb="427">
      <t>トウ</t>
    </rPh>
    <rPh sb="428" eb="430">
      <t>ケントウ</t>
    </rPh>
    <rPh sb="431" eb="433">
      <t>ヒツヨウ</t>
    </rPh>
    <rPh sb="439" eb="441">
      <t>キョウキュウ</t>
    </rPh>
    <rPh sb="443" eb="445">
      <t>ハイスイ</t>
    </rPh>
    <rPh sb="445" eb="446">
      <t>リョウ</t>
    </rPh>
    <rPh sb="447" eb="450">
      <t>コウリツセイ</t>
    </rPh>
    <rPh sb="453" eb="455">
      <t>ユウシュウ</t>
    </rPh>
    <rPh sb="455" eb="456">
      <t>リツ</t>
    </rPh>
    <rPh sb="457" eb="459">
      <t>ヘイキン</t>
    </rPh>
    <rPh sb="460" eb="462">
      <t>シタマワ</t>
    </rPh>
    <rPh sb="469" eb="472">
      <t>ケイカクテキ</t>
    </rPh>
    <rPh sb="473" eb="475">
      <t>ロウキュウ</t>
    </rPh>
    <rPh sb="475" eb="476">
      <t>カン</t>
    </rPh>
    <rPh sb="476" eb="478">
      <t>コウシン</t>
    </rPh>
    <rPh sb="478" eb="479">
      <t>トウ</t>
    </rPh>
    <rPh sb="480" eb="482">
      <t>ヒツヨウ</t>
    </rPh>
    <phoneticPr fontId="23"/>
  </si>
  <si>
    <t xml:space="preserve">【施設全体の減価償却の状況】
有形固定資産減価償却率は平均値を下回っているが、増加傾向にある。今後も、設備の更新投資計画があるため増加すると予想される。
【管路の経年化の状況】
管路経年化率は平均値は上回っており当該値は増加している。今後も投資計画に基づき更新する。
【管路の更新投資の実施状況】
管路更新率は平均値を上回る割合で更新している。
今後も投資計画に基づき更新する。
</t>
    <rPh sb="1" eb="3">
      <t>シセツ</t>
    </rPh>
    <rPh sb="3" eb="5">
      <t>ゼンタイ</t>
    </rPh>
    <rPh sb="6" eb="8">
      <t>ゲンカ</t>
    </rPh>
    <rPh sb="8" eb="10">
      <t>ショウキャク</t>
    </rPh>
    <rPh sb="11" eb="13">
      <t>ジョウキョウ</t>
    </rPh>
    <rPh sb="15" eb="17">
      <t>ユウケイ</t>
    </rPh>
    <rPh sb="17" eb="19">
      <t>コテイ</t>
    </rPh>
    <rPh sb="19" eb="21">
      <t>シサン</t>
    </rPh>
    <rPh sb="21" eb="23">
      <t>ゲンカ</t>
    </rPh>
    <rPh sb="23" eb="25">
      <t>ショウキャク</t>
    </rPh>
    <rPh sb="25" eb="26">
      <t>リツ</t>
    </rPh>
    <rPh sb="27" eb="29">
      <t>ヘイキン</t>
    </rPh>
    <rPh sb="29" eb="30">
      <t>アタイ</t>
    </rPh>
    <rPh sb="31" eb="33">
      <t>シタマワ</t>
    </rPh>
    <rPh sb="39" eb="40">
      <t>ゾウ</t>
    </rPh>
    <rPh sb="40" eb="41">
      <t>カ</t>
    </rPh>
    <rPh sb="41" eb="43">
      <t>ケイコウ</t>
    </rPh>
    <rPh sb="47" eb="49">
      <t>コンゴ</t>
    </rPh>
    <rPh sb="51" eb="53">
      <t>セツビ</t>
    </rPh>
    <rPh sb="54" eb="56">
      <t>コウシン</t>
    </rPh>
    <rPh sb="56" eb="58">
      <t>トウシ</t>
    </rPh>
    <rPh sb="58" eb="60">
      <t>ケイカク</t>
    </rPh>
    <rPh sb="65" eb="67">
      <t>ゾウカ</t>
    </rPh>
    <rPh sb="70" eb="72">
      <t>ヨソウ</t>
    </rPh>
    <rPh sb="78" eb="80">
      <t>カンロ</t>
    </rPh>
    <rPh sb="81" eb="83">
      <t>ケイネン</t>
    </rPh>
    <rPh sb="83" eb="84">
      <t>カ</t>
    </rPh>
    <rPh sb="85" eb="87">
      <t>ジョウキョウ</t>
    </rPh>
    <rPh sb="89" eb="91">
      <t>カンロ</t>
    </rPh>
    <rPh sb="91" eb="94">
      <t>ケイネンカ</t>
    </rPh>
    <rPh sb="94" eb="95">
      <t>リツ</t>
    </rPh>
    <rPh sb="96" eb="98">
      <t>ヘイキン</t>
    </rPh>
    <rPh sb="98" eb="99">
      <t>アタイ</t>
    </rPh>
    <rPh sb="100" eb="102">
      <t>ウワマワ</t>
    </rPh>
    <rPh sb="106" eb="108">
      <t>トウガイ</t>
    </rPh>
    <rPh sb="108" eb="109">
      <t>アタイ</t>
    </rPh>
    <rPh sb="110" eb="112">
      <t>ゾウカ</t>
    </rPh>
    <rPh sb="135" eb="137">
      <t>カンロ</t>
    </rPh>
    <rPh sb="138" eb="140">
      <t>コウシン</t>
    </rPh>
    <rPh sb="140" eb="142">
      <t>トウシ</t>
    </rPh>
    <rPh sb="143" eb="145">
      <t>ジッシ</t>
    </rPh>
    <rPh sb="145" eb="147">
      <t>ジョウキョウ</t>
    </rPh>
    <rPh sb="149" eb="151">
      <t>カンロ</t>
    </rPh>
    <rPh sb="151" eb="153">
      <t>コウシン</t>
    </rPh>
    <rPh sb="153" eb="154">
      <t>リツ</t>
    </rPh>
    <rPh sb="155" eb="157">
      <t>ヘイキン</t>
    </rPh>
    <rPh sb="157" eb="158">
      <t>チ</t>
    </rPh>
    <rPh sb="159" eb="160">
      <t>ウワ</t>
    </rPh>
    <rPh sb="160" eb="161">
      <t>マワ</t>
    </rPh>
    <rPh sb="162" eb="164">
      <t>ワリアイ</t>
    </rPh>
    <rPh sb="165" eb="167">
      <t>コウシン</t>
    </rPh>
    <rPh sb="173" eb="175">
      <t>コンゴ</t>
    </rPh>
    <rPh sb="176" eb="178">
      <t>トウシ</t>
    </rPh>
    <rPh sb="178" eb="180">
      <t>ケイカク</t>
    </rPh>
    <rPh sb="181" eb="182">
      <t>モト</t>
    </rPh>
    <rPh sb="184" eb="186">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</si>
</sst>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indexed="8"/>
      <name val="ＭＳ ゴシック"/>
      <family val="3"/>
      <charset val="128"/>
    </font>
    <font>
      <sz val="6"/>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1.82</c:v>
                </c:pt>
                <c:pt idx="1">
                  <c:v>2.41</c:v>
                </c:pt>
                <c:pt idx="2">
                  <c:v>1.75</c:v>
                </c:pt>
                <c:pt idx="3">
                  <c:v>2.79</c:v>
                </c:pt>
                <c:pt idx="4">
                  <c:v>2.75</c:v>
                </c:pt>
              </c:numCache>
            </c:numRef>
          </c:val>
        </c:ser>
        <c:dLbls>
          <c:showLegendKey val="0"/>
          <c:showVal val="0"/>
          <c:showCatName val="0"/>
          <c:showSerName val="0"/>
          <c:showPercent val="0"/>
          <c:showBubbleSize val="0"/>
        </c:dLbls>
        <c:gapWidth val="150"/>
        <c:axId val="33845248"/>
        <c:axId val="3384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33845248"/>
        <c:axId val="33847168"/>
      </c:lineChart>
      <c:dateAx>
        <c:axId val="33845248"/>
        <c:scaling>
          <c:orientation val="minMax"/>
        </c:scaling>
        <c:delete val="1"/>
        <c:axPos val="b"/>
        <c:numFmt formatCode="ge" sourceLinked="1"/>
        <c:majorTickMark val="none"/>
        <c:minorTickMark val="none"/>
        <c:tickLblPos val="none"/>
        <c:crossAx val="33847168"/>
        <c:crosses val="autoZero"/>
        <c:auto val="1"/>
        <c:lblOffset val="100"/>
        <c:baseTimeUnit val="years"/>
      </c:dateAx>
      <c:valAx>
        <c:axId val="3384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4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43.17</c:v>
                </c:pt>
                <c:pt idx="1">
                  <c:v>43.35</c:v>
                </c:pt>
                <c:pt idx="2">
                  <c:v>38.07</c:v>
                </c:pt>
                <c:pt idx="3">
                  <c:v>38.49</c:v>
                </c:pt>
                <c:pt idx="4">
                  <c:v>38.69</c:v>
                </c:pt>
              </c:numCache>
            </c:numRef>
          </c:val>
        </c:ser>
        <c:dLbls>
          <c:showLegendKey val="0"/>
          <c:showVal val="0"/>
          <c:showCatName val="0"/>
          <c:showSerName val="0"/>
          <c:showPercent val="0"/>
          <c:showBubbleSize val="0"/>
        </c:dLbls>
        <c:gapWidth val="150"/>
        <c:axId val="46657920"/>
        <c:axId val="4665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46657920"/>
        <c:axId val="46659840"/>
      </c:lineChart>
      <c:dateAx>
        <c:axId val="46657920"/>
        <c:scaling>
          <c:orientation val="minMax"/>
        </c:scaling>
        <c:delete val="1"/>
        <c:axPos val="b"/>
        <c:numFmt formatCode="ge" sourceLinked="1"/>
        <c:majorTickMark val="none"/>
        <c:minorTickMark val="none"/>
        <c:tickLblPos val="none"/>
        <c:crossAx val="46659840"/>
        <c:crosses val="autoZero"/>
        <c:auto val="1"/>
        <c:lblOffset val="100"/>
        <c:baseTimeUnit val="years"/>
      </c:dateAx>
      <c:valAx>
        <c:axId val="4665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5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72.680000000000007</c:v>
                </c:pt>
                <c:pt idx="1">
                  <c:v>71.12</c:v>
                </c:pt>
                <c:pt idx="2">
                  <c:v>78.760000000000005</c:v>
                </c:pt>
                <c:pt idx="3">
                  <c:v>76.03</c:v>
                </c:pt>
                <c:pt idx="4">
                  <c:v>74.02</c:v>
                </c:pt>
              </c:numCache>
            </c:numRef>
          </c:val>
        </c:ser>
        <c:dLbls>
          <c:showLegendKey val="0"/>
          <c:showVal val="0"/>
          <c:showCatName val="0"/>
          <c:showSerName val="0"/>
          <c:showPercent val="0"/>
          <c:showBubbleSize val="0"/>
        </c:dLbls>
        <c:gapWidth val="150"/>
        <c:axId val="46706688"/>
        <c:axId val="4670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46706688"/>
        <c:axId val="46708608"/>
      </c:lineChart>
      <c:dateAx>
        <c:axId val="46706688"/>
        <c:scaling>
          <c:orientation val="minMax"/>
        </c:scaling>
        <c:delete val="1"/>
        <c:axPos val="b"/>
        <c:numFmt formatCode="ge" sourceLinked="1"/>
        <c:majorTickMark val="none"/>
        <c:minorTickMark val="none"/>
        <c:tickLblPos val="none"/>
        <c:crossAx val="46708608"/>
        <c:crosses val="autoZero"/>
        <c:auto val="1"/>
        <c:lblOffset val="100"/>
        <c:baseTimeUnit val="years"/>
      </c:dateAx>
      <c:valAx>
        <c:axId val="4670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0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100.14</c:v>
                </c:pt>
                <c:pt idx="1">
                  <c:v>97.63</c:v>
                </c:pt>
                <c:pt idx="2">
                  <c:v>103.91</c:v>
                </c:pt>
                <c:pt idx="3">
                  <c:v>107.39</c:v>
                </c:pt>
                <c:pt idx="4">
                  <c:v>109.49</c:v>
                </c:pt>
              </c:numCache>
            </c:numRef>
          </c:val>
        </c:ser>
        <c:dLbls>
          <c:showLegendKey val="0"/>
          <c:showVal val="0"/>
          <c:showCatName val="0"/>
          <c:showSerName val="0"/>
          <c:showPercent val="0"/>
          <c:showBubbleSize val="0"/>
        </c:dLbls>
        <c:gapWidth val="150"/>
        <c:axId val="33860992"/>
        <c:axId val="3386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33860992"/>
        <c:axId val="33867264"/>
      </c:lineChart>
      <c:dateAx>
        <c:axId val="33860992"/>
        <c:scaling>
          <c:orientation val="minMax"/>
        </c:scaling>
        <c:delete val="1"/>
        <c:axPos val="b"/>
        <c:numFmt formatCode="ge" sourceLinked="1"/>
        <c:majorTickMark val="none"/>
        <c:minorTickMark val="none"/>
        <c:tickLblPos val="none"/>
        <c:crossAx val="33867264"/>
        <c:crosses val="autoZero"/>
        <c:auto val="1"/>
        <c:lblOffset val="100"/>
        <c:baseTimeUnit val="years"/>
      </c:dateAx>
      <c:valAx>
        <c:axId val="33867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86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36.5</c:v>
                </c:pt>
                <c:pt idx="1">
                  <c:v>34.450000000000003</c:v>
                </c:pt>
                <c:pt idx="2">
                  <c:v>35.770000000000003</c:v>
                </c:pt>
                <c:pt idx="3">
                  <c:v>43.27</c:v>
                </c:pt>
                <c:pt idx="4">
                  <c:v>44.41</c:v>
                </c:pt>
              </c:numCache>
            </c:numRef>
          </c:val>
        </c:ser>
        <c:dLbls>
          <c:showLegendKey val="0"/>
          <c:showVal val="0"/>
          <c:showCatName val="0"/>
          <c:showSerName val="0"/>
          <c:showPercent val="0"/>
          <c:showBubbleSize val="0"/>
        </c:dLbls>
        <c:gapWidth val="150"/>
        <c:axId val="46337024"/>
        <c:axId val="4634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46337024"/>
        <c:axId val="46343296"/>
      </c:lineChart>
      <c:dateAx>
        <c:axId val="46337024"/>
        <c:scaling>
          <c:orientation val="minMax"/>
        </c:scaling>
        <c:delete val="1"/>
        <c:axPos val="b"/>
        <c:numFmt formatCode="ge" sourceLinked="1"/>
        <c:majorTickMark val="none"/>
        <c:minorTickMark val="none"/>
        <c:tickLblPos val="none"/>
        <c:crossAx val="46343296"/>
        <c:crosses val="autoZero"/>
        <c:auto val="1"/>
        <c:lblOffset val="100"/>
        <c:baseTimeUnit val="years"/>
      </c:dateAx>
      <c:valAx>
        <c:axId val="4634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3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17.61</c:v>
                </c:pt>
                <c:pt idx="1">
                  <c:v>17.84</c:v>
                </c:pt>
                <c:pt idx="2">
                  <c:v>25.13</c:v>
                </c:pt>
                <c:pt idx="3">
                  <c:v>28.93</c:v>
                </c:pt>
                <c:pt idx="4">
                  <c:v>29.21</c:v>
                </c:pt>
              </c:numCache>
            </c:numRef>
          </c:val>
        </c:ser>
        <c:dLbls>
          <c:showLegendKey val="0"/>
          <c:showVal val="0"/>
          <c:showCatName val="0"/>
          <c:showSerName val="0"/>
          <c:showPercent val="0"/>
          <c:showBubbleSize val="0"/>
        </c:dLbls>
        <c:gapWidth val="150"/>
        <c:axId val="46385792"/>
        <c:axId val="4638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46385792"/>
        <c:axId val="46387968"/>
      </c:lineChart>
      <c:dateAx>
        <c:axId val="46385792"/>
        <c:scaling>
          <c:orientation val="minMax"/>
        </c:scaling>
        <c:delete val="1"/>
        <c:axPos val="b"/>
        <c:numFmt formatCode="ge" sourceLinked="1"/>
        <c:majorTickMark val="none"/>
        <c:minorTickMark val="none"/>
        <c:tickLblPos val="none"/>
        <c:crossAx val="46387968"/>
        <c:crosses val="autoZero"/>
        <c:auto val="1"/>
        <c:lblOffset val="100"/>
        <c:baseTimeUnit val="years"/>
      </c:dateAx>
      <c:valAx>
        <c:axId val="4638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8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34.450000000000003</c:v>
                </c:pt>
                <c:pt idx="1">
                  <c:v>38.11</c:v>
                </c:pt>
                <c:pt idx="2">
                  <c:v>32.46</c:v>
                </c:pt>
                <c:pt idx="3" formatCode="#,##0.00;&quot;△&quot;#,##0.00">
                  <c:v>0</c:v>
                </c:pt>
                <c:pt idx="4" formatCode="#,##0.00;&quot;△&quot;#,##0.00">
                  <c:v>0</c:v>
                </c:pt>
              </c:numCache>
            </c:numRef>
          </c:val>
        </c:ser>
        <c:dLbls>
          <c:showLegendKey val="0"/>
          <c:showVal val="0"/>
          <c:showCatName val="0"/>
          <c:showSerName val="0"/>
          <c:showPercent val="0"/>
          <c:showBubbleSize val="0"/>
        </c:dLbls>
        <c:gapWidth val="150"/>
        <c:axId val="46489984"/>
        <c:axId val="4649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46489984"/>
        <c:axId val="46491904"/>
      </c:lineChart>
      <c:dateAx>
        <c:axId val="46489984"/>
        <c:scaling>
          <c:orientation val="minMax"/>
        </c:scaling>
        <c:delete val="1"/>
        <c:axPos val="b"/>
        <c:numFmt formatCode="ge" sourceLinked="1"/>
        <c:majorTickMark val="none"/>
        <c:minorTickMark val="none"/>
        <c:tickLblPos val="none"/>
        <c:crossAx val="46491904"/>
        <c:crosses val="autoZero"/>
        <c:auto val="1"/>
        <c:lblOffset val="100"/>
        <c:baseTimeUnit val="years"/>
      </c:dateAx>
      <c:valAx>
        <c:axId val="46491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48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2184.63</c:v>
                </c:pt>
                <c:pt idx="1">
                  <c:v>3759.16</c:v>
                </c:pt>
                <c:pt idx="2">
                  <c:v>1404.33</c:v>
                </c:pt>
                <c:pt idx="3">
                  <c:v>229.27</c:v>
                </c:pt>
                <c:pt idx="4">
                  <c:v>210.92</c:v>
                </c:pt>
              </c:numCache>
            </c:numRef>
          </c:val>
        </c:ser>
        <c:dLbls>
          <c:showLegendKey val="0"/>
          <c:showVal val="0"/>
          <c:showCatName val="0"/>
          <c:showSerName val="0"/>
          <c:showPercent val="0"/>
          <c:showBubbleSize val="0"/>
        </c:dLbls>
        <c:gapWidth val="150"/>
        <c:axId val="46512384"/>
        <c:axId val="4653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46512384"/>
        <c:axId val="46530944"/>
      </c:lineChart>
      <c:dateAx>
        <c:axId val="46512384"/>
        <c:scaling>
          <c:orientation val="minMax"/>
        </c:scaling>
        <c:delete val="1"/>
        <c:axPos val="b"/>
        <c:numFmt formatCode="ge" sourceLinked="1"/>
        <c:majorTickMark val="none"/>
        <c:minorTickMark val="none"/>
        <c:tickLblPos val="none"/>
        <c:crossAx val="46530944"/>
        <c:crosses val="autoZero"/>
        <c:auto val="1"/>
        <c:lblOffset val="100"/>
        <c:baseTimeUnit val="years"/>
      </c:dateAx>
      <c:valAx>
        <c:axId val="46530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51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570.34</c:v>
                </c:pt>
                <c:pt idx="1">
                  <c:v>577.54999999999995</c:v>
                </c:pt>
                <c:pt idx="2">
                  <c:v>535.74</c:v>
                </c:pt>
                <c:pt idx="3">
                  <c:v>510.21</c:v>
                </c:pt>
                <c:pt idx="4">
                  <c:v>489.55</c:v>
                </c:pt>
              </c:numCache>
            </c:numRef>
          </c:val>
        </c:ser>
        <c:dLbls>
          <c:showLegendKey val="0"/>
          <c:showVal val="0"/>
          <c:showCatName val="0"/>
          <c:showSerName val="0"/>
          <c:showPercent val="0"/>
          <c:showBubbleSize val="0"/>
        </c:dLbls>
        <c:gapWidth val="150"/>
        <c:axId val="46552960"/>
        <c:axId val="4656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46552960"/>
        <c:axId val="46567424"/>
      </c:lineChart>
      <c:dateAx>
        <c:axId val="46552960"/>
        <c:scaling>
          <c:orientation val="minMax"/>
        </c:scaling>
        <c:delete val="1"/>
        <c:axPos val="b"/>
        <c:numFmt formatCode="ge" sourceLinked="1"/>
        <c:majorTickMark val="none"/>
        <c:minorTickMark val="none"/>
        <c:tickLblPos val="none"/>
        <c:crossAx val="46567424"/>
        <c:crosses val="autoZero"/>
        <c:auto val="1"/>
        <c:lblOffset val="100"/>
        <c:baseTimeUnit val="years"/>
      </c:dateAx>
      <c:valAx>
        <c:axId val="46567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55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86.65</c:v>
                </c:pt>
                <c:pt idx="1">
                  <c:v>83.96</c:v>
                </c:pt>
                <c:pt idx="2">
                  <c:v>85.17</c:v>
                </c:pt>
                <c:pt idx="3">
                  <c:v>88.52</c:v>
                </c:pt>
                <c:pt idx="4">
                  <c:v>90.7</c:v>
                </c:pt>
              </c:numCache>
            </c:numRef>
          </c:val>
        </c:ser>
        <c:dLbls>
          <c:showLegendKey val="0"/>
          <c:showVal val="0"/>
          <c:showCatName val="0"/>
          <c:showSerName val="0"/>
          <c:showPercent val="0"/>
          <c:showBubbleSize val="0"/>
        </c:dLbls>
        <c:gapWidth val="150"/>
        <c:axId val="46609920"/>
        <c:axId val="4661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46609920"/>
        <c:axId val="46611840"/>
      </c:lineChart>
      <c:dateAx>
        <c:axId val="46609920"/>
        <c:scaling>
          <c:orientation val="minMax"/>
        </c:scaling>
        <c:delete val="1"/>
        <c:axPos val="b"/>
        <c:numFmt formatCode="ge" sourceLinked="1"/>
        <c:majorTickMark val="none"/>
        <c:minorTickMark val="none"/>
        <c:tickLblPos val="none"/>
        <c:crossAx val="46611840"/>
        <c:crosses val="autoZero"/>
        <c:auto val="1"/>
        <c:lblOffset val="100"/>
        <c:baseTimeUnit val="years"/>
      </c:dateAx>
      <c:valAx>
        <c:axId val="4661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0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180.88</c:v>
                </c:pt>
                <c:pt idx="1">
                  <c:v>186.71</c:v>
                </c:pt>
                <c:pt idx="2">
                  <c:v>194.91</c:v>
                </c:pt>
                <c:pt idx="3">
                  <c:v>198.01</c:v>
                </c:pt>
                <c:pt idx="4">
                  <c:v>202.84</c:v>
                </c:pt>
              </c:numCache>
            </c:numRef>
          </c:val>
        </c:ser>
        <c:dLbls>
          <c:showLegendKey val="0"/>
          <c:showVal val="0"/>
          <c:showCatName val="0"/>
          <c:showSerName val="0"/>
          <c:showPercent val="0"/>
          <c:showBubbleSize val="0"/>
        </c:dLbls>
        <c:gapWidth val="150"/>
        <c:axId val="46625536"/>
        <c:axId val="4662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46625536"/>
        <c:axId val="46627456"/>
      </c:lineChart>
      <c:dateAx>
        <c:axId val="46625536"/>
        <c:scaling>
          <c:orientation val="minMax"/>
        </c:scaling>
        <c:delete val="1"/>
        <c:axPos val="b"/>
        <c:numFmt formatCode="ge" sourceLinked="1"/>
        <c:majorTickMark val="none"/>
        <c:minorTickMark val="none"/>
        <c:tickLblPos val="none"/>
        <c:crossAx val="46627456"/>
        <c:crosses val="autoZero"/>
        <c:auto val="1"/>
        <c:lblOffset val="100"/>
        <c:baseTimeUnit val="years"/>
      </c:dateAx>
      <c:valAx>
        <c:axId val="4662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2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静岡県　南伊豆町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8781</v>
      </c>
      <c r="AJ8" s="56"/>
      <c r="AK8" s="56"/>
      <c r="AL8" s="56"/>
      <c r="AM8" s="56"/>
      <c r="AN8" s="56"/>
      <c r="AO8" s="56"/>
      <c r="AP8" s="57"/>
      <c r="AQ8" s="47">
        <f>データ!R6</f>
        <v>109.94</v>
      </c>
      <c r="AR8" s="47"/>
      <c r="AS8" s="47"/>
      <c r="AT8" s="47"/>
      <c r="AU8" s="47"/>
      <c r="AV8" s="47"/>
      <c r="AW8" s="47"/>
      <c r="AX8" s="47"/>
      <c r="AY8" s="47">
        <f>データ!S6</f>
        <v>79.87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68.66</v>
      </c>
      <c r="K10" s="47"/>
      <c r="L10" s="47"/>
      <c r="M10" s="47"/>
      <c r="N10" s="47"/>
      <c r="O10" s="47"/>
      <c r="P10" s="47"/>
      <c r="Q10" s="47"/>
      <c r="R10" s="47">
        <f>データ!O6</f>
        <v>98.5</v>
      </c>
      <c r="S10" s="47"/>
      <c r="T10" s="47"/>
      <c r="U10" s="47"/>
      <c r="V10" s="47"/>
      <c r="W10" s="47"/>
      <c r="X10" s="47"/>
      <c r="Y10" s="47"/>
      <c r="Z10" s="78">
        <f>データ!P6</f>
        <v>3564</v>
      </c>
      <c r="AA10" s="78"/>
      <c r="AB10" s="78"/>
      <c r="AC10" s="78"/>
      <c r="AD10" s="78"/>
      <c r="AE10" s="78"/>
      <c r="AF10" s="78"/>
      <c r="AG10" s="78"/>
      <c r="AH10" s="2"/>
      <c r="AI10" s="78">
        <f>データ!T6</f>
        <v>8612</v>
      </c>
      <c r="AJ10" s="78"/>
      <c r="AK10" s="78"/>
      <c r="AL10" s="78"/>
      <c r="AM10" s="78"/>
      <c r="AN10" s="78"/>
      <c r="AO10" s="78"/>
      <c r="AP10" s="78"/>
      <c r="AQ10" s="47">
        <f>データ!U6</f>
        <v>10.79</v>
      </c>
      <c r="AR10" s="47"/>
      <c r="AS10" s="47"/>
      <c r="AT10" s="47"/>
      <c r="AU10" s="47"/>
      <c r="AV10" s="47"/>
      <c r="AW10" s="47"/>
      <c r="AX10" s="47"/>
      <c r="AY10" s="47">
        <f>データ!V6</f>
        <v>798.15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223042</v>
      </c>
      <c r="D6" s="31">
        <f t="shared" si="3"/>
        <v>46</v>
      </c>
      <c r="E6" s="31">
        <f t="shared" si="3"/>
        <v>1</v>
      </c>
      <c r="F6" s="31">
        <f t="shared" si="3"/>
        <v>0</v>
      </c>
      <c r="G6" s="31">
        <f t="shared" si="3"/>
        <v>1</v>
      </c>
      <c r="H6" s="31" t="str">
        <f t="shared" si="3"/>
        <v>静岡県　南伊豆町</v>
      </c>
      <c r="I6" s="31" t="str">
        <f t="shared" si="3"/>
        <v>法適用</v>
      </c>
      <c r="J6" s="31" t="str">
        <f t="shared" si="3"/>
        <v>水道事業</v>
      </c>
      <c r="K6" s="31" t="str">
        <f t="shared" si="3"/>
        <v>末端給水事業</v>
      </c>
      <c r="L6" s="31" t="str">
        <f t="shared" si="3"/>
        <v>A8</v>
      </c>
      <c r="M6" s="32" t="str">
        <f t="shared" si="3"/>
        <v>-</v>
      </c>
      <c r="N6" s="32">
        <f t="shared" si="3"/>
        <v>68.66</v>
      </c>
      <c r="O6" s="32">
        <f t="shared" si="3"/>
        <v>98.5</v>
      </c>
      <c r="P6" s="32">
        <f t="shared" si="3"/>
        <v>3564</v>
      </c>
      <c r="Q6" s="32">
        <f t="shared" si="3"/>
        <v>8781</v>
      </c>
      <c r="R6" s="32">
        <f t="shared" si="3"/>
        <v>109.94</v>
      </c>
      <c r="S6" s="32">
        <f t="shared" si="3"/>
        <v>79.87</v>
      </c>
      <c r="T6" s="32">
        <f t="shared" si="3"/>
        <v>8612</v>
      </c>
      <c r="U6" s="32">
        <f t="shared" si="3"/>
        <v>10.79</v>
      </c>
      <c r="V6" s="32">
        <f t="shared" si="3"/>
        <v>798.15</v>
      </c>
      <c r="W6" s="33">
        <f>IF(W7="",NA(),W7)</f>
        <v>100.14</v>
      </c>
      <c r="X6" s="33">
        <f t="shared" ref="X6:AF6" si="4">IF(X7="",NA(),X7)</f>
        <v>97.63</v>
      </c>
      <c r="Y6" s="33">
        <f t="shared" si="4"/>
        <v>103.91</v>
      </c>
      <c r="Z6" s="33">
        <f t="shared" si="4"/>
        <v>107.39</v>
      </c>
      <c r="AA6" s="33">
        <f t="shared" si="4"/>
        <v>109.49</v>
      </c>
      <c r="AB6" s="33">
        <f t="shared" si="4"/>
        <v>104.82</v>
      </c>
      <c r="AC6" s="33">
        <f t="shared" si="4"/>
        <v>104.95</v>
      </c>
      <c r="AD6" s="33">
        <f t="shared" si="4"/>
        <v>105.53</v>
      </c>
      <c r="AE6" s="33">
        <f t="shared" si="4"/>
        <v>107.2</v>
      </c>
      <c r="AF6" s="33">
        <f t="shared" si="4"/>
        <v>106.62</v>
      </c>
      <c r="AG6" s="32" t="str">
        <f>IF(AG7="","",IF(AG7="-","【-】","【"&amp;SUBSTITUTE(TEXT(AG7,"#,##0.00"),"-","△")&amp;"】"))</f>
        <v>【113.56】</v>
      </c>
      <c r="AH6" s="33">
        <f>IF(AH7="",NA(),AH7)</f>
        <v>34.450000000000003</v>
      </c>
      <c r="AI6" s="33">
        <f t="shared" ref="AI6:AQ6" si="5">IF(AI7="",NA(),AI7)</f>
        <v>38.11</v>
      </c>
      <c r="AJ6" s="33">
        <f t="shared" si="5"/>
        <v>32.46</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2184.63</v>
      </c>
      <c r="AT6" s="33">
        <f t="shared" ref="AT6:BB6" si="6">IF(AT7="",NA(),AT7)</f>
        <v>3759.16</v>
      </c>
      <c r="AU6" s="33">
        <f t="shared" si="6"/>
        <v>1404.33</v>
      </c>
      <c r="AV6" s="33">
        <f t="shared" si="6"/>
        <v>229.27</v>
      </c>
      <c r="AW6" s="33">
        <f t="shared" si="6"/>
        <v>210.92</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570.34</v>
      </c>
      <c r="BE6" s="33">
        <f t="shared" ref="BE6:BM6" si="7">IF(BE7="",NA(),BE7)</f>
        <v>577.54999999999995</v>
      </c>
      <c r="BF6" s="33">
        <f t="shared" si="7"/>
        <v>535.74</v>
      </c>
      <c r="BG6" s="33">
        <f t="shared" si="7"/>
        <v>510.21</v>
      </c>
      <c r="BH6" s="33">
        <f t="shared" si="7"/>
        <v>489.55</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86.65</v>
      </c>
      <c r="BP6" s="33">
        <f t="shared" ref="BP6:BX6" si="8">IF(BP7="",NA(),BP7)</f>
        <v>83.96</v>
      </c>
      <c r="BQ6" s="33">
        <f t="shared" si="8"/>
        <v>85.17</v>
      </c>
      <c r="BR6" s="33">
        <f t="shared" si="8"/>
        <v>88.52</v>
      </c>
      <c r="BS6" s="33">
        <f t="shared" si="8"/>
        <v>90.7</v>
      </c>
      <c r="BT6" s="33">
        <f t="shared" si="8"/>
        <v>90.17</v>
      </c>
      <c r="BU6" s="33">
        <f t="shared" si="8"/>
        <v>90.69</v>
      </c>
      <c r="BV6" s="33">
        <f t="shared" si="8"/>
        <v>90.64</v>
      </c>
      <c r="BW6" s="33">
        <f t="shared" si="8"/>
        <v>93.66</v>
      </c>
      <c r="BX6" s="33">
        <f t="shared" si="8"/>
        <v>92.76</v>
      </c>
      <c r="BY6" s="32" t="str">
        <f>IF(BY7="","",IF(BY7="-","【-】","【"&amp;SUBSTITUTE(TEXT(BY7,"#,##0.00"),"-","△")&amp;"】"))</f>
        <v>【104.99】</v>
      </c>
      <c r="BZ6" s="33">
        <f>IF(BZ7="",NA(),BZ7)</f>
        <v>180.88</v>
      </c>
      <c r="CA6" s="33">
        <f t="shared" ref="CA6:CI6" si="9">IF(CA7="",NA(),CA7)</f>
        <v>186.71</v>
      </c>
      <c r="CB6" s="33">
        <f t="shared" si="9"/>
        <v>194.91</v>
      </c>
      <c r="CC6" s="33">
        <f t="shared" si="9"/>
        <v>198.01</v>
      </c>
      <c r="CD6" s="33">
        <f t="shared" si="9"/>
        <v>202.84</v>
      </c>
      <c r="CE6" s="33">
        <f t="shared" si="9"/>
        <v>210.28</v>
      </c>
      <c r="CF6" s="33">
        <f t="shared" si="9"/>
        <v>211.08</v>
      </c>
      <c r="CG6" s="33">
        <f t="shared" si="9"/>
        <v>213.52</v>
      </c>
      <c r="CH6" s="33">
        <f t="shared" si="9"/>
        <v>208.21</v>
      </c>
      <c r="CI6" s="33">
        <f t="shared" si="9"/>
        <v>208.67</v>
      </c>
      <c r="CJ6" s="32" t="str">
        <f>IF(CJ7="","",IF(CJ7="-","【-】","【"&amp;SUBSTITUTE(TEXT(CJ7,"#,##0.00"),"-","△")&amp;"】"))</f>
        <v>【163.72】</v>
      </c>
      <c r="CK6" s="33">
        <f>IF(CK7="",NA(),CK7)</f>
        <v>43.17</v>
      </c>
      <c r="CL6" s="33">
        <f t="shared" ref="CL6:CT6" si="10">IF(CL7="",NA(),CL7)</f>
        <v>43.35</v>
      </c>
      <c r="CM6" s="33">
        <f t="shared" si="10"/>
        <v>38.07</v>
      </c>
      <c r="CN6" s="33">
        <f t="shared" si="10"/>
        <v>38.49</v>
      </c>
      <c r="CO6" s="33">
        <f t="shared" si="10"/>
        <v>38.69</v>
      </c>
      <c r="CP6" s="33">
        <f t="shared" si="10"/>
        <v>50.49</v>
      </c>
      <c r="CQ6" s="33">
        <f t="shared" si="10"/>
        <v>49.69</v>
      </c>
      <c r="CR6" s="33">
        <f t="shared" si="10"/>
        <v>49.77</v>
      </c>
      <c r="CS6" s="33">
        <f t="shared" si="10"/>
        <v>49.22</v>
      </c>
      <c r="CT6" s="33">
        <f t="shared" si="10"/>
        <v>49.08</v>
      </c>
      <c r="CU6" s="32" t="str">
        <f>IF(CU7="","",IF(CU7="-","【-】","【"&amp;SUBSTITUTE(TEXT(CU7,"#,##0.00"),"-","△")&amp;"】"))</f>
        <v>【59.76】</v>
      </c>
      <c r="CV6" s="33">
        <f>IF(CV7="",NA(),CV7)</f>
        <v>72.680000000000007</v>
      </c>
      <c r="CW6" s="33">
        <f t="shared" ref="CW6:DE6" si="11">IF(CW7="",NA(),CW7)</f>
        <v>71.12</v>
      </c>
      <c r="CX6" s="33">
        <f t="shared" si="11"/>
        <v>78.760000000000005</v>
      </c>
      <c r="CY6" s="33">
        <f t="shared" si="11"/>
        <v>76.03</v>
      </c>
      <c r="CZ6" s="33">
        <f t="shared" si="11"/>
        <v>74.02</v>
      </c>
      <c r="DA6" s="33">
        <f t="shared" si="11"/>
        <v>78.7</v>
      </c>
      <c r="DB6" s="33">
        <f t="shared" si="11"/>
        <v>80.010000000000005</v>
      </c>
      <c r="DC6" s="33">
        <f t="shared" si="11"/>
        <v>79.98</v>
      </c>
      <c r="DD6" s="33">
        <f t="shared" si="11"/>
        <v>79.48</v>
      </c>
      <c r="DE6" s="33">
        <f t="shared" si="11"/>
        <v>79.3</v>
      </c>
      <c r="DF6" s="32" t="str">
        <f>IF(DF7="","",IF(DF7="-","【-】","【"&amp;SUBSTITUTE(TEXT(DF7,"#,##0.00"),"-","△")&amp;"】"))</f>
        <v>【89.95】</v>
      </c>
      <c r="DG6" s="33">
        <f>IF(DG7="",NA(),DG7)</f>
        <v>36.5</v>
      </c>
      <c r="DH6" s="33">
        <f t="shared" ref="DH6:DP6" si="12">IF(DH7="",NA(),DH7)</f>
        <v>34.450000000000003</v>
      </c>
      <c r="DI6" s="33">
        <f t="shared" si="12"/>
        <v>35.770000000000003</v>
      </c>
      <c r="DJ6" s="33">
        <f t="shared" si="12"/>
        <v>43.27</v>
      </c>
      <c r="DK6" s="33">
        <f t="shared" si="12"/>
        <v>44.41</v>
      </c>
      <c r="DL6" s="33">
        <f t="shared" si="12"/>
        <v>34.24</v>
      </c>
      <c r="DM6" s="33">
        <f t="shared" si="12"/>
        <v>35.18</v>
      </c>
      <c r="DN6" s="33">
        <f t="shared" si="12"/>
        <v>36.43</v>
      </c>
      <c r="DO6" s="33">
        <f t="shared" si="12"/>
        <v>46.12</v>
      </c>
      <c r="DP6" s="33">
        <f t="shared" si="12"/>
        <v>47.44</v>
      </c>
      <c r="DQ6" s="32" t="str">
        <f>IF(DQ7="","",IF(DQ7="-","【-】","【"&amp;SUBSTITUTE(TEXT(DQ7,"#,##0.00"),"-","△")&amp;"】"))</f>
        <v>【47.18】</v>
      </c>
      <c r="DR6" s="33">
        <f>IF(DR7="",NA(),DR7)</f>
        <v>17.61</v>
      </c>
      <c r="DS6" s="33">
        <f t="shared" ref="DS6:EA6" si="13">IF(DS7="",NA(),DS7)</f>
        <v>17.84</v>
      </c>
      <c r="DT6" s="33">
        <f t="shared" si="13"/>
        <v>25.13</v>
      </c>
      <c r="DU6" s="33">
        <f t="shared" si="13"/>
        <v>28.93</v>
      </c>
      <c r="DV6" s="33">
        <f t="shared" si="13"/>
        <v>29.21</v>
      </c>
      <c r="DW6" s="33">
        <f t="shared" si="13"/>
        <v>6.81</v>
      </c>
      <c r="DX6" s="33">
        <f t="shared" si="13"/>
        <v>8.41</v>
      </c>
      <c r="DY6" s="33">
        <f t="shared" si="13"/>
        <v>8.7200000000000006</v>
      </c>
      <c r="DZ6" s="33">
        <f t="shared" si="13"/>
        <v>9.86</v>
      </c>
      <c r="EA6" s="33">
        <f t="shared" si="13"/>
        <v>11.16</v>
      </c>
      <c r="EB6" s="32" t="str">
        <f>IF(EB7="","",IF(EB7="-","【-】","【"&amp;SUBSTITUTE(TEXT(EB7,"#,##0.00"),"-","△")&amp;"】"))</f>
        <v>【13.18】</v>
      </c>
      <c r="EC6" s="33">
        <f>IF(EC7="",NA(),EC7)</f>
        <v>1.82</v>
      </c>
      <c r="ED6" s="33">
        <f t="shared" ref="ED6:EL6" si="14">IF(ED7="",NA(),ED7)</f>
        <v>2.41</v>
      </c>
      <c r="EE6" s="33">
        <f t="shared" si="14"/>
        <v>1.75</v>
      </c>
      <c r="EF6" s="33">
        <f t="shared" si="14"/>
        <v>2.79</v>
      </c>
      <c r="EG6" s="33">
        <f t="shared" si="14"/>
        <v>2.75</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223042</v>
      </c>
      <c r="D7" s="35">
        <v>46</v>
      </c>
      <c r="E7" s="35">
        <v>1</v>
      </c>
      <c r="F7" s="35">
        <v>0</v>
      </c>
      <c r="G7" s="35">
        <v>1</v>
      </c>
      <c r="H7" s="35" t="s">
        <v>93</v>
      </c>
      <c r="I7" s="35" t="s">
        <v>94</v>
      </c>
      <c r="J7" s="35" t="s">
        <v>95</v>
      </c>
      <c r="K7" s="35" t="s">
        <v>96</v>
      </c>
      <c r="L7" s="35" t="s">
        <v>97</v>
      </c>
      <c r="M7" s="36" t="s">
        <v>98</v>
      </c>
      <c r="N7" s="36">
        <v>68.66</v>
      </c>
      <c r="O7" s="36">
        <v>98.5</v>
      </c>
      <c r="P7" s="36">
        <v>3564</v>
      </c>
      <c r="Q7" s="36">
        <v>8781</v>
      </c>
      <c r="R7" s="36">
        <v>109.94</v>
      </c>
      <c r="S7" s="36">
        <v>79.87</v>
      </c>
      <c r="T7" s="36">
        <v>8612</v>
      </c>
      <c r="U7" s="36">
        <v>10.79</v>
      </c>
      <c r="V7" s="36">
        <v>798.15</v>
      </c>
      <c r="W7" s="36">
        <v>100.14</v>
      </c>
      <c r="X7" s="36">
        <v>97.63</v>
      </c>
      <c r="Y7" s="36">
        <v>103.91</v>
      </c>
      <c r="Z7" s="36">
        <v>107.39</v>
      </c>
      <c r="AA7" s="36">
        <v>109.49</v>
      </c>
      <c r="AB7" s="36">
        <v>104.82</v>
      </c>
      <c r="AC7" s="36">
        <v>104.95</v>
      </c>
      <c r="AD7" s="36">
        <v>105.53</v>
      </c>
      <c r="AE7" s="36">
        <v>107.2</v>
      </c>
      <c r="AF7" s="36">
        <v>106.62</v>
      </c>
      <c r="AG7" s="36">
        <v>113.56</v>
      </c>
      <c r="AH7" s="36">
        <v>34.450000000000003</v>
      </c>
      <c r="AI7" s="36">
        <v>38.11</v>
      </c>
      <c r="AJ7" s="36">
        <v>32.46</v>
      </c>
      <c r="AK7" s="36">
        <v>0</v>
      </c>
      <c r="AL7" s="36">
        <v>0</v>
      </c>
      <c r="AM7" s="36">
        <v>26.83</v>
      </c>
      <c r="AN7" s="36">
        <v>26.81</v>
      </c>
      <c r="AO7" s="36">
        <v>28.31</v>
      </c>
      <c r="AP7" s="36">
        <v>13.46</v>
      </c>
      <c r="AQ7" s="36">
        <v>12.59</v>
      </c>
      <c r="AR7" s="36">
        <v>0.87</v>
      </c>
      <c r="AS7" s="36">
        <v>2184.63</v>
      </c>
      <c r="AT7" s="36">
        <v>3759.16</v>
      </c>
      <c r="AU7" s="36">
        <v>1404.33</v>
      </c>
      <c r="AV7" s="36">
        <v>229.27</v>
      </c>
      <c r="AW7" s="36">
        <v>210.92</v>
      </c>
      <c r="AX7" s="36">
        <v>1197.1099999999999</v>
      </c>
      <c r="AY7" s="36">
        <v>1002.64</v>
      </c>
      <c r="AZ7" s="36">
        <v>1164.51</v>
      </c>
      <c r="BA7" s="36">
        <v>434.72</v>
      </c>
      <c r="BB7" s="36">
        <v>416.14</v>
      </c>
      <c r="BC7" s="36">
        <v>262.74</v>
      </c>
      <c r="BD7" s="36">
        <v>570.34</v>
      </c>
      <c r="BE7" s="36">
        <v>577.54999999999995</v>
      </c>
      <c r="BF7" s="36">
        <v>535.74</v>
      </c>
      <c r="BG7" s="36">
        <v>510.21</v>
      </c>
      <c r="BH7" s="36">
        <v>489.55</v>
      </c>
      <c r="BI7" s="36">
        <v>532.29999999999995</v>
      </c>
      <c r="BJ7" s="36">
        <v>520.29999999999995</v>
      </c>
      <c r="BK7" s="36">
        <v>498.27</v>
      </c>
      <c r="BL7" s="36">
        <v>495.76</v>
      </c>
      <c r="BM7" s="36">
        <v>487.22</v>
      </c>
      <c r="BN7" s="36">
        <v>276.38</v>
      </c>
      <c r="BO7" s="36">
        <v>86.65</v>
      </c>
      <c r="BP7" s="36">
        <v>83.96</v>
      </c>
      <c r="BQ7" s="36">
        <v>85.17</v>
      </c>
      <c r="BR7" s="36">
        <v>88.52</v>
      </c>
      <c r="BS7" s="36">
        <v>90.7</v>
      </c>
      <c r="BT7" s="36">
        <v>90.17</v>
      </c>
      <c r="BU7" s="36">
        <v>90.69</v>
      </c>
      <c r="BV7" s="36">
        <v>90.64</v>
      </c>
      <c r="BW7" s="36">
        <v>93.66</v>
      </c>
      <c r="BX7" s="36">
        <v>92.76</v>
      </c>
      <c r="BY7" s="36">
        <v>104.99</v>
      </c>
      <c r="BZ7" s="36">
        <v>180.88</v>
      </c>
      <c r="CA7" s="36">
        <v>186.71</v>
      </c>
      <c r="CB7" s="36">
        <v>194.91</v>
      </c>
      <c r="CC7" s="36">
        <v>198.01</v>
      </c>
      <c r="CD7" s="36">
        <v>202.84</v>
      </c>
      <c r="CE7" s="36">
        <v>210.28</v>
      </c>
      <c r="CF7" s="36">
        <v>211.08</v>
      </c>
      <c r="CG7" s="36">
        <v>213.52</v>
      </c>
      <c r="CH7" s="36">
        <v>208.21</v>
      </c>
      <c r="CI7" s="36">
        <v>208.67</v>
      </c>
      <c r="CJ7" s="36">
        <v>163.72</v>
      </c>
      <c r="CK7" s="36">
        <v>43.17</v>
      </c>
      <c r="CL7" s="36">
        <v>43.35</v>
      </c>
      <c r="CM7" s="36">
        <v>38.07</v>
      </c>
      <c r="CN7" s="36">
        <v>38.49</v>
      </c>
      <c r="CO7" s="36">
        <v>38.69</v>
      </c>
      <c r="CP7" s="36">
        <v>50.49</v>
      </c>
      <c r="CQ7" s="36">
        <v>49.69</v>
      </c>
      <c r="CR7" s="36">
        <v>49.77</v>
      </c>
      <c r="CS7" s="36">
        <v>49.22</v>
      </c>
      <c r="CT7" s="36">
        <v>49.08</v>
      </c>
      <c r="CU7" s="36">
        <v>59.76</v>
      </c>
      <c r="CV7" s="36">
        <v>72.680000000000007</v>
      </c>
      <c r="CW7" s="36">
        <v>71.12</v>
      </c>
      <c r="CX7" s="36">
        <v>78.760000000000005</v>
      </c>
      <c r="CY7" s="36">
        <v>76.03</v>
      </c>
      <c r="CZ7" s="36">
        <v>74.02</v>
      </c>
      <c r="DA7" s="36">
        <v>78.7</v>
      </c>
      <c r="DB7" s="36">
        <v>80.010000000000005</v>
      </c>
      <c r="DC7" s="36">
        <v>79.98</v>
      </c>
      <c r="DD7" s="36">
        <v>79.48</v>
      </c>
      <c r="DE7" s="36">
        <v>79.3</v>
      </c>
      <c r="DF7" s="36">
        <v>89.95</v>
      </c>
      <c r="DG7" s="36">
        <v>36.5</v>
      </c>
      <c r="DH7" s="36">
        <v>34.450000000000003</v>
      </c>
      <c r="DI7" s="36">
        <v>35.770000000000003</v>
      </c>
      <c r="DJ7" s="36">
        <v>43.27</v>
      </c>
      <c r="DK7" s="36">
        <v>44.41</v>
      </c>
      <c r="DL7" s="36">
        <v>34.24</v>
      </c>
      <c r="DM7" s="36">
        <v>35.18</v>
      </c>
      <c r="DN7" s="36">
        <v>36.43</v>
      </c>
      <c r="DO7" s="36">
        <v>46.12</v>
      </c>
      <c r="DP7" s="36">
        <v>47.44</v>
      </c>
      <c r="DQ7" s="36">
        <v>47.18</v>
      </c>
      <c r="DR7" s="36">
        <v>17.61</v>
      </c>
      <c r="DS7" s="36">
        <v>17.84</v>
      </c>
      <c r="DT7" s="36">
        <v>25.13</v>
      </c>
      <c r="DU7" s="36">
        <v>28.93</v>
      </c>
      <c r="DV7" s="36">
        <v>29.21</v>
      </c>
      <c r="DW7" s="36">
        <v>6.81</v>
      </c>
      <c r="DX7" s="36">
        <v>8.41</v>
      </c>
      <c r="DY7" s="36">
        <v>8.7200000000000006</v>
      </c>
      <c r="DZ7" s="36">
        <v>9.86</v>
      </c>
      <c r="EA7" s="36">
        <v>11.16</v>
      </c>
      <c r="EB7" s="36">
        <v>13.18</v>
      </c>
      <c r="EC7" s="36">
        <v>1.82</v>
      </c>
      <c r="ED7" s="36">
        <v>2.41</v>
      </c>
      <c r="EE7" s="36">
        <v>1.75</v>
      </c>
      <c r="EF7" s="36">
        <v>2.79</v>
      </c>
      <c r="EG7" s="36">
        <v>2.75</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高橋　浩一</cp:lastModifiedBy>
  <cp:lastPrinted>2017-02-23T15:52:52Z</cp:lastPrinted>
  <dcterms:created xsi:type="dcterms:W3CDTF">2017-02-01T08:42:38Z</dcterms:created>
  <dcterms:modified xsi:type="dcterms:W3CDTF">2017-02-23T15:52:53Z</dcterms:modified>
</cp:coreProperties>
</file>