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0" yWindow="0" windowWidth="19200" windowHeight="11175"/>
  </bookViews>
  <sheets>
    <sheet name="法適用_水道事業" sheetId="4" r:id="rId1"/>
    <sheet name="データ" sheetId="5" state="hidden" r:id="rId2"/>
  </sheets>
  <calcPr calcId="144525"/>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Q6" i="5"/>
  <c r="AI8" i="4" s="1"/>
  <c r="P6" i="5"/>
  <c r="Z10" i="4" s="1"/>
  <c r="O6" i="5"/>
  <c r="N6" i="5"/>
  <c r="J10" i="4" s="1"/>
  <c r="M6" i="5"/>
  <c r="L6" i="5"/>
  <c r="Z8" i="4" s="1"/>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R10" i="4"/>
  <c r="B10" i="4"/>
  <c r="AY8" i="4"/>
  <c r="AQ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<sst xmlns="http://schemas.openxmlformats.org/spreadsheetml/2006/main" count="217" uniqueCount="107">
  <si>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</si>
  <si>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</si>
  <si>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</si>
  <si>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</si>
  <si>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</si>
  <si>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</si>
  <si>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</si>
  <si>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</si>
  <si>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</si>
  <si>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</si>
  <si>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</si>
  <si>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</si>
  <si>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</si>
  <si>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</si>
  <si>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</si>
  <si>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</si>
  <si>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</si>
  <si>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</si>
  <si>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</si>
  <si>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</si>
  <si>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</si>
  <si>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</si>
  <si>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</si>
  <si>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</si>
  <si>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</si>
  <si>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</si>
  <si>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</si>
  <si>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</si>
  <si>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</si>
  <si>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</si>
  <si>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</si>
  <si>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</si>
  <si>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</si>
  <si>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</si>
  <si>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</si>
  <si>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</si>
  <si>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</si>
  <si>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</si>
  <si>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</si>
  <si>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</si>
  <si>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</si>
  <si>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</si>
  <si>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</si>
  <si>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</si>
  <si>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</si>
  <si>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</si>
  <si>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</si>
  <si>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</si>
  <si>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</si>
  <si>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</si>
  <si>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</si>
  <si>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</si>
  <si>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</si>
  <si>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</si>
  <si>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</si>
  <si>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</si>
  <si>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</si>
  <si>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</si>
  <si>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</si>
  <si>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</si>
  <si>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</si>
  <si>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</si>
  <si>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</si>
  <si>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</si>
  <si>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</si>
  <si>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</si>
  <si>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</si>
  <si>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</si>
  <si>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</si>
  <si>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</si>
  <si>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</si>
  <si>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</si>
  <si>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</si>
  <si>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</si>
  <si>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</si>
  <si>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</si>
  <si>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</si>
  <si>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</si>
  <si>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</si>
  <si>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</si>
  <si>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</si>
  <si>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</si>
  <si>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</si>
  <si>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</si>
  <si>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</si>
  <si>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</si>
  <si>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</si>
  <si>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</si>
  <si>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</si>
  <si>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</si>
  <si>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</si>
  <si>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</si>
  <si>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</si>
  <si>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牧之原市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</si>
  <si>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</si>
  <si>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</si>
  <si>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</si>
  <si>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</si>
  <si>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</si>
  <si>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</si>
  <si>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</si>
  <si>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</si>
  <si>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</si>
  <si>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</si>
  <si>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経常収支比率は全国・類似団体平均に比べ低いが、平成24年度からは100％以上を維持している。流動比率や企業債残高対給水収益比率、料金回収率などをみても数値は健全である。
効率性については、施設利用率が右肩下がりとなっており、施設の統廃合やダウンサイジング等も視野に入れ検討する必要がある。また、有収率が全国・類似団体平均よりも数値が低く、漏水等により供給した水が効率的な配水となっていないことが伺われる。これが給水原価が高いことにもつながっていると考えられ、老朽管の更新や適正な維持管理等、効率性の改善が必要である。</t>
    <phoneticPr fontId="4"/>
  </si>
  <si>
    <t>給水人口の減少に伴い収入も比例して減少しているが、現在のところ経営は健全である。今後、想定される大規模地震のための耐震化はもちろんのこと、さらなる収入の減少を見据え、効率的な収益の確保を求める必要がある。老朽化対策は当市の課題であり、計画的な管路更新や適正な施設の維持管理に努め、有収率の向上を図る。</t>
    <rPh sb="0" eb="2">
      <t>キュウスイ</t>
    </rPh>
    <rPh sb="2" eb="4">
      <t>ジンコウ</t>
    </rPh>
    <rPh sb="5" eb="7">
      <t>ゲンショウ</t>
    </rPh>
    <rPh sb="8" eb="9">
      <t>トモナ</t>
    </rPh>
    <rPh sb="10" eb="12">
      <t>シュウニュウ</t>
    </rPh>
    <rPh sb="13" eb="15">
      <t>ヒレイ</t>
    </rPh>
    <rPh sb="17" eb="19">
      <t>ゲンショウ</t>
    </rPh>
    <rPh sb="25" eb="27">
      <t>ゲンザイ</t>
    </rPh>
    <rPh sb="31" eb="33">
      <t>ケイエイ</t>
    </rPh>
    <rPh sb="34" eb="36">
      <t>ケンゼン</t>
    </rPh>
    <rPh sb="40" eb="42">
      <t>コンゴ</t>
    </rPh>
    <rPh sb="43" eb="45">
      <t>ソウテイ</t>
    </rPh>
    <rPh sb="48" eb="51">
      <t>ダイキボ</t>
    </rPh>
    <rPh sb="51" eb="53">
      <t>ジシン</t>
    </rPh>
    <rPh sb="57" eb="60">
      <t>タイシンカ</t>
    </rPh>
    <rPh sb="73" eb="75">
      <t>シュウニュウ</t>
    </rPh>
    <rPh sb="76" eb="78">
      <t>ゲンショウ</t>
    </rPh>
    <rPh sb="79" eb="81">
      <t>ミス</t>
    </rPh>
    <rPh sb="83" eb="86">
      <t>コウリツテキ</t>
    </rPh>
    <rPh sb="87" eb="89">
      <t>シュウエキ</t>
    </rPh>
    <rPh sb="90" eb="92">
      <t>カクホ</t>
    </rPh>
    <rPh sb="93" eb="94">
      <t>モト</t>
    </rPh>
    <rPh sb="96" eb="98">
      <t>ヒツヨウ</t>
    </rPh>
    <rPh sb="102" eb="105">
      <t>ロウキュウカ</t>
    </rPh>
    <rPh sb="105" eb="107">
      <t>タイサク</t>
    </rPh>
    <rPh sb="108" eb="110">
      <t>トウシ</t>
    </rPh>
    <rPh sb="111" eb="113">
      <t>カダイ</t>
    </rPh>
    <rPh sb="117" eb="120">
      <t>ケイカクテキ</t>
    </rPh>
    <rPh sb="121" eb="123">
      <t>カンロ</t>
    </rPh>
    <rPh sb="123" eb="125">
      <t>コウシン</t>
    </rPh>
    <rPh sb="126" eb="128">
      <t>テキセイ</t>
    </rPh>
    <rPh sb="129" eb="131">
      <t>シセツ</t>
    </rPh>
    <rPh sb="132" eb="134">
      <t>イジ</t>
    </rPh>
    <rPh sb="134" eb="136">
      <t>カンリ</t>
    </rPh>
    <rPh sb="137" eb="138">
      <t>ツト</t>
    </rPh>
    <rPh sb="140" eb="142">
      <t>ユウシュウ</t>
    </rPh>
    <rPh sb="142" eb="143">
      <t>リツ</t>
    </rPh>
    <rPh sb="144" eb="146">
      <t>コウジョウ</t>
    </rPh>
    <rPh sb="147" eb="148">
      <t>ハカ</t>
    </rPh>
    <phoneticPr fontId="4"/>
  </si>
  <si>
    <t>管路更新が管路の老朽化に追いついていない現状を示しており、今後、老朽化に対する施策、計画的な管路更新に取り組まなければならない。
（平成27年度の管路経年化率に配水支管分を含めていないことが判明。含めると管路経年化率は11.16％となる）</t>
    <rPh sb="0" eb="1">
      <t>カン</t>
    </rPh>
    <rPh sb="1" eb="2">
      <t>ロ</t>
    </rPh>
    <rPh sb="2" eb="4">
      <t>コウシン</t>
    </rPh>
    <rPh sb="5" eb="7">
      <t>カンロ</t>
    </rPh>
    <rPh sb="8" eb="11">
      <t>ロウキュウカ</t>
    </rPh>
    <rPh sb="12" eb="13">
      <t>オ</t>
    </rPh>
    <rPh sb="20" eb="22">
      <t>ゲンジョウ</t>
    </rPh>
    <rPh sb="23" eb="24">
      <t>シメ</t>
    </rPh>
    <rPh sb="29" eb="31">
      <t>コンゴ</t>
    </rPh>
    <rPh sb="32" eb="35">
      <t>ロウキュウカ</t>
    </rPh>
    <rPh sb="36" eb="37">
      <t>タイ</t>
    </rPh>
    <rPh sb="39" eb="41">
      <t>シサク</t>
    </rPh>
    <rPh sb="42" eb="45">
      <t>ケイカクテキ</t>
    </rPh>
    <rPh sb="46" eb="48">
      <t>カンロ</t>
    </rPh>
    <rPh sb="48" eb="50">
      <t>コウシン</t>
    </rPh>
    <rPh sb="51" eb="52">
      <t>ト</t>
    </rPh>
    <rPh sb="53" eb="54">
      <t>ク</t>
    </rPh>
    <rPh sb="66" eb="68">
      <t>ヘイセイ</t>
    </rPh>
    <rPh sb="70" eb="72">
      <t>ネンド</t>
    </rPh>
    <rPh sb="73" eb="75">
      <t>カンロ</t>
    </rPh>
    <rPh sb="75" eb="78">
      <t>ケイネンカ</t>
    </rPh>
    <rPh sb="78" eb="79">
      <t>リツ</t>
    </rPh>
    <rPh sb="80" eb="82">
      <t>ハイスイ</t>
    </rPh>
    <rPh sb="82" eb="83">
      <t>シ</t>
    </rPh>
    <rPh sb="83" eb="84">
      <t>カン</t>
    </rPh>
    <rPh sb="84" eb="85">
      <t>ブン</t>
    </rPh>
    <rPh sb="86" eb="87">
      <t>フク</t>
    </rPh>
    <rPh sb="95" eb="97">
      <t>ハンメイ</t>
    </rPh>
    <rPh sb="98" eb="99">
      <t>フク</t>
    </rPh>
    <rPh sb="102" eb="104">
      <t>カンロ</t>
    </rPh>
    <rPh sb="104" eb="107">
      <t>ケイネンカ</t>
    </rPh>
    <rPh sb="107" eb="108">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</si>
</sst>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1.1499999999999999</c:v>
                </c:pt>
                <c:pt idx="1">
                  <c:v>1.46</c:v>
                </c:pt>
                <c:pt idx="2">
                  <c:v>0.84</c:v>
                </c:pt>
                <c:pt idx="3">
                  <c:v>0.82</c:v>
                </c:pt>
                <c:pt idx="4">
                  <c:v>0.83</c:v>
                </c:pt>
              </c:numCache>
            </c:numRef>
          </c:val>
        </c:ser>
        <c:dLbls>
          <c:showLegendKey val="0"/>
          <c:showVal val="0"/>
          <c:showCatName val="0"/>
          <c:showSerName val="0"/>
          <c:showPercent val="0"/>
          <c:showBubbleSize val="0"/>
        </c:dLbls>
        <c:gapWidth val="150"/>
        <c:axId val="43413888"/>
        <c:axId val="4341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43413888"/>
        <c:axId val="43415808"/>
      </c:lineChart>
      <c:dateAx>
        <c:axId val="43413888"/>
        <c:scaling>
          <c:orientation val="minMax"/>
        </c:scaling>
        <c:delete val="1"/>
        <c:axPos val="b"/>
        <c:numFmt formatCode="ge" sourceLinked="1"/>
        <c:majorTickMark val="none"/>
        <c:minorTickMark val="none"/>
        <c:tickLblPos val="none"/>
        <c:crossAx val="43415808"/>
        <c:crosses val="autoZero"/>
        <c:auto val="1"/>
        <c:lblOffset val="100"/>
        <c:baseTimeUnit val="years"/>
      </c:dateAx>
      <c:valAx>
        <c:axId val="4341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1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64.62</c:v>
                </c:pt>
                <c:pt idx="1">
                  <c:v>63.56</c:v>
                </c:pt>
                <c:pt idx="2">
                  <c:v>61.2</c:v>
                </c:pt>
                <c:pt idx="3">
                  <c:v>60.77</c:v>
                </c:pt>
                <c:pt idx="4">
                  <c:v>59.12</c:v>
                </c:pt>
              </c:numCache>
            </c:numRef>
          </c:val>
        </c:ser>
        <c:dLbls>
          <c:showLegendKey val="0"/>
          <c:showVal val="0"/>
          <c:showCatName val="0"/>
          <c:showSerName val="0"/>
          <c:showPercent val="0"/>
          <c:showBubbleSize val="0"/>
        </c:dLbls>
        <c:gapWidth val="150"/>
        <c:axId val="46662400"/>
        <c:axId val="4666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46662400"/>
        <c:axId val="46664320"/>
      </c:lineChart>
      <c:dateAx>
        <c:axId val="46662400"/>
        <c:scaling>
          <c:orientation val="minMax"/>
        </c:scaling>
        <c:delete val="1"/>
        <c:axPos val="b"/>
        <c:numFmt formatCode="ge" sourceLinked="1"/>
        <c:majorTickMark val="none"/>
        <c:minorTickMark val="none"/>
        <c:tickLblPos val="none"/>
        <c:crossAx val="46664320"/>
        <c:crosses val="autoZero"/>
        <c:auto val="1"/>
        <c:lblOffset val="100"/>
        <c:baseTimeUnit val="years"/>
      </c:dateAx>
      <c:valAx>
        <c:axId val="4666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6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80.209999999999994</c:v>
                </c:pt>
                <c:pt idx="1">
                  <c:v>79.63</c:v>
                </c:pt>
                <c:pt idx="2">
                  <c:v>80.84</c:v>
                </c:pt>
                <c:pt idx="3">
                  <c:v>79.17</c:v>
                </c:pt>
                <c:pt idx="4">
                  <c:v>79.38</c:v>
                </c:pt>
              </c:numCache>
            </c:numRef>
          </c:val>
        </c:ser>
        <c:dLbls>
          <c:showLegendKey val="0"/>
          <c:showVal val="0"/>
          <c:showCatName val="0"/>
          <c:showSerName val="0"/>
          <c:showPercent val="0"/>
          <c:showBubbleSize val="0"/>
        </c:dLbls>
        <c:gapWidth val="150"/>
        <c:axId val="46707072"/>
        <c:axId val="4670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46707072"/>
        <c:axId val="46708992"/>
      </c:lineChart>
      <c:dateAx>
        <c:axId val="46707072"/>
        <c:scaling>
          <c:orientation val="minMax"/>
        </c:scaling>
        <c:delete val="1"/>
        <c:axPos val="b"/>
        <c:numFmt formatCode="ge" sourceLinked="1"/>
        <c:majorTickMark val="none"/>
        <c:minorTickMark val="none"/>
        <c:tickLblPos val="none"/>
        <c:crossAx val="46708992"/>
        <c:crosses val="autoZero"/>
        <c:auto val="1"/>
        <c:lblOffset val="100"/>
        <c:baseTimeUnit val="years"/>
      </c:dateAx>
      <c:valAx>
        <c:axId val="4670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0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93.78</c:v>
                </c:pt>
                <c:pt idx="1">
                  <c:v>104.06</c:v>
                </c:pt>
                <c:pt idx="2">
                  <c:v>102.39</c:v>
                </c:pt>
                <c:pt idx="3">
                  <c:v>104.01</c:v>
                </c:pt>
                <c:pt idx="4">
                  <c:v>102.11</c:v>
                </c:pt>
              </c:numCache>
            </c:numRef>
          </c:val>
        </c:ser>
        <c:dLbls>
          <c:showLegendKey val="0"/>
          <c:showVal val="0"/>
          <c:showCatName val="0"/>
          <c:showSerName val="0"/>
          <c:showPercent val="0"/>
          <c:showBubbleSize val="0"/>
        </c:dLbls>
        <c:gapWidth val="150"/>
        <c:axId val="43433984"/>
        <c:axId val="4343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43433984"/>
        <c:axId val="43435904"/>
      </c:lineChart>
      <c:dateAx>
        <c:axId val="43433984"/>
        <c:scaling>
          <c:orientation val="minMax"/>
        </c:scaling>
        <c:delete val="1"/>
        <c:axPos val="b"/>
        <c:numFmt formatCode="ge" sourceLinked="1"/>
        <c:majorTickMark val="none"/>
        <c:minorTickMark val="none"/>
        <c:tickLblPos val="none"/>
        <c:crossAx val="43435904"/>
        <c:crosses val="autoZero"/>
        <c:auto val="1"/>
        <c:lblOffset val="100"/>
        <c:baseTimeUnit val="years"/>
      </c:dateAx>
      <c:valAx>
        <c:axId val="43435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43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36.94</c:v>
                </c:pt>
                <c:pt idx="1">
                  <c:v>37.89</c:v>
                </c:pt>
                <c:pt idx="2">
                  <c:v>39.43</c:v>
                </c:pt>
                <c:pt idx="3">
                  <c:v>43.07</c:v>
                </c:pt>
                <c:pt idx="4">
                  <c:v>44.43</c:v>
                </c:pt>
              </c:numCache>
            </c:numRef>
          </c:val>
        </c:ser>
        <c:dLbls>
          <c:showLegendKey val="0"/>
          <c:showVal val="0"/>
          <c:showCatName val="0"/>
          <c:showSerName val="0"/>
          <c:showPercent val="0"/>
          <c:showBubbleSize val="0"/>
        </c:dLbls>
        <c:gapWidth val="150"/>
        <c:axId val="46271872"/>
        <c:axId val="4627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46271872"/>
        <c:axId val="46278144"/>
      </c:lineChart>
      <c:dateAx>
        <c:axId val="46271872"/>
        <c:scaling>
          <c:orientation val="minMax"/>
        </c:scaling>
        <c:delete val="1"/>
        <c:axPos val="b"/>
        <c:numFmt formatCode="ge" sourceLinked="1"/>
        <c:majorTickMark val="none"/>
        <c:minorTickMark val="none"/>
        <c:tickLblPos val="none"/>
        <c:crossAx val="46278144"/>
        <c:crosses val="autoZero"/>
        <c:auto val="1"/>
        <c:lblOffset val="100"/>
        <c:baseTimeUnit val="years"/>
      </c:dateAx>
      <c:valAx>
        <c:axId val="4627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7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14.91</c:v>
                </c:pt>
                <c:pt idx="1">
                  <c:v>12.14</c:v>
                </c:pt>
                <c:pt idx="2">
                  <c:v>12.27</c:v>
                </c:pt>
                <c:pt idx="3">
                  <c:v>10.18</c:v>
                </c:pt>
                <c:pt idx="4">
                  <c:v>2.77</c:v>
                </c:pt>
              </c:numCache>
            </c:numRef>
          </c:val>
        </c:ser>
        <c:dLbls>
          <c:showLegendKey val="0"/>
          <c:showVal val="0"/>
          <c:showCatName val="0"/>
          <c:showSerName val="0"/>
          <c:showPercent val="0"/>
          <c:showBubbleSize val="0"/>
        </c:dLbls>
        <c:gapWidth val="150"/>
        <c:axId val="46320640"/>
        <c:axId val="4632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46320640"/>
        <c:axId val="46322816"/>
      </c:lineChart>
      <c:dateAx>
        <c:axId val="46320640"/>
        <c:scaling>
          <c:orientation val="minMax"/>
        </c:scaling>
        <c:delete val="1"/>
        <c:axPos val="b"/>
        <c:numFmt formatCode="ge" sourceLinked="1"/>
        <c:majorTickMark val="none"/>
        <c:minorTickMark val="none"/>
        <c:tickLblPos val="none"/>
        <c:crossAx val="46322816"/>
        <c:crosses val="autoZero"/>
        <c:auto val="1"/>
        <c:lblOffset val="100"/>
        <c:baseTimeUnit val="years"/>
      </c:dateAx>
      <c:valAx>
        <c:axId val="4632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2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6482560"/>
        <c:axId val="4648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46482560"/>
        <c:axId val="46484480"/>
      </c:lineChart>
      <c:dateAx>
        <c:axId val="46482560"/>
        <c:scaling>
          <c:orientation val="minMax"/>
        </c:scaling>
        <c:delete val="1"/>
        <c:axPos val="b"/>
        <c:numFmt formatCode="ge" sourceLinked="1"/>
        <c:majorTickMark val="none"/>
        <c:minorTickMark val="none"/>
        <c:tickLblPos val="none"/>
        <c:crossAx val="46484480"/>
        <c:crosses val="autoZero"/>
        <c:auto val="1"/>
        <c:lblOffset val="100"/>
        <c:baseTimeUnit val="years"/>
      </c:dateAx>
      <c:valAx>
        <c:axId val="46484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48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635.14</c:v>
                </c:pt>
                <c:pt idx="1">
                  <c:v>529.39</c:v>
                </c:pt>
                <c:pt idx="2">
                  <c:v>715.22</c:v>
                </c:pt>
                <c:pt idx="3">
                  <c:v>341.34</c:v>
                </c:pt>
                <c:pt idx="4">
                  <c:v>262.87</c:v>
                </c:pt>
              </c:numCache>
            </c:numRef>
          </c:val>
        </c:ser>
        <c:dLbls>
          <c:showLegendKey val="0"/>
          <c:showVal val="0"/>
          <c:showCatName val="0"/>
          <c:showSerName val="0"/>
          <c:showPercent val="0"/>
          <c:showBubbleSize val="0"/>
        </c:dLbls>
        <c:gapWidth val="150"/>
        <c:axId val="46527232"/>
        <c:axId val="4652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46527232"/>
        <c:axId val="46529152"/>
      </c:lineChart>
      <c:dateAx>
        <c:axId val="46527232"/>
        <c:scaling>
          <c:orientation val="minMax"/>
        </c:scaling>
        <c:delete val="1"/>
        <c:axPos val="b"/>
        <c:numFmt formatCode="ge" sourceLinked="1"/>
        <c:majorTickMark val="none"/>
        <c:minorTickMark val="none"/>
        <c:tickLblPos val="none"/>
        <c:crossAx val="46529152"/>
        <c:crosses val="autoZero"/>
        <c:auto val="1"/>
        <c:lblOffset val="100"/>
        <c:baseTimeUnit val="years"/>
      </c:dateAx>
      <c:valAx>
        <c:axId val="46529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52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175.91</c:v>
                </c:pt>
                <c:pt idx="1">
                  <c:v>166.05</c:v>
                </c:pt>
                <c:pt idx="2">
                  <c:v>166.72</c:v>
                </c:pt>
                <c:pt idx="3">
                  <c:v>172.32</c:v>
                </c:pt>
                <c:pt idx="4">
                  <c:v>197.51</c:v>
                </c:pt>
              </c:numCache>
            </c:numRef>
          </c:val>
        </c:ser>
        <c:dLbls>
          <c:showLegendKey val="0"/>
          <c:showVal val="0"/>
          <c:showCatName val="0"/>
          <c:showSerName val="0"/>
          <c:showPercent val="0"/>
          <c:showBubbleSize val="0"/>
        </c:dLbls>
        <c:gapWidth val="150"/>
        <c:axId val="46545536"/>
        <c:axId val="4656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46545536"/>
        <c:axId val="46564096"/>
      </c:lineChart>
      <c:dateAx>
        <c:axId val="46545536"/>
        <c:scaling>
          <c:orientation val="minMax"/>
        </c:scaling>
        <c:delete val="1"/>
        <c:axPos val="b"/>
        <c:numFmt formatCode="ge" sourceLinked="1"/>
        <c:majorTickMark val="none"/>
        <c:minorTickMark val="none"/>
        <c:tickLblPos val="none"/>
        <c:crossAx val="46564096"/>
        <c:crosses val="autoZero"/>
        <c:auto val="1"/>
        <c:lblOffset val="100"/>
        <c:baseTimeUnit val="years"/>
      </c:dateAx>
      <c:valAx>
        <c:axId val="46564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54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93.33</c:v>
                </c:pt>
                <c:pt idx="1">
                  <c:v>103.47</c:v>
                </c:pt>
                <c:pt idx="2">
                  <c:v>101.87</c:v>
                </c:pt>
                <c:pt idx="3">
                  <c:v>103.66</c:v>
                </c:pt>
                <c:pt idx="4">
                  <c:v>101.61</c:v>
                </c:pt>
              </c:numCache>
            </c:numRef>
          </c:val>
        </c:ser>
        <c:dLbls>
          <c:showLegendKey val="0"/>
          <c:showVal val="0"/>
          <c:showCatName val="0"/>
          <c:showSerName val="0"/>
          <c:showPercent val="0"/>
          <c:showBubbleSize val="0"/>
        </c:dLbls>
        <c:gapWidth val="150"/>
        <c:axId val="46606208"/>
        <c:axId val="4661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46606208"/>
        <c:axId val="46612480"/>
      </c:lineChart>
      <c:dateAx>
        <c:axId val="46606208"/>
        <c:scaling>
          <c:orientation val="minMax"/>
        </c:scaling>
        <c:delete val="1"/>
        <c:axPos val="b"/>
        <c:numFmt formatCode="ge" sourceLinked="1"/>
        <c:majorTickMark val="none"/>
        <c:minorTickMark val="none"/>
        <c:tickLblPos val="none"/>
        <c:crossAx val="46612480"/>
        <c:crosses val="autoZero"/>
        <c:auto val="1"/>
        <c:lblOffset val="100"/>
        <c:baseTimeUnit val="years"/>
      </c:dateAx>
      <c:valAx>
        <c:axId val="4661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0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179.31</c:v>
                </c:pt>
                <c:pt idx="1">
                  <c:v>178.92</c:v>
                </c:pt>
                <c:pt idx="2">
                  <c:v>185.39</c:v>
                </c:pt>
                <c:pt idx="3">
                  <c:v>182.35</c:v>
                </c:pt>
                <c:pt idx="4">
                  <c:v>186.21</c:v>
                </c:pt>
              </c:numCache>
            </c:numRef>
          </c:val>
        </c:ser>
        <c:dLbls>
          <c:showLegendKey val="0"/>
          <c:showVal val="0"/>
          <c:showCatName val="0"/>
          <c:showSerName val="0"/>
          <c:showPercent val="0"/>
          <c:showBubbleSize val="0"/>
        </c:dLbls>
        <c:gapWidth val="150"/>
        <c:axId val="46625920"/>
        <c:axId val="4662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46625920"/>
        <c:axId val="46627840"/>
      </c:lineChart>
      <c:dateAx>
        <c:axId val="46625920"/>
        <c:scaling>
          <c:orientation val="minMax"/>
        </c:scaling>
        <c:delete val="1"/>
        <c:axPos val="b"/>
        <c:numFmt formatCode="ge" sourceLinked="1"/>
        <c:majorTickMark val="none"/>
        <c:minorTickMark val="none"/>
        <c:tickLblPos val="none"/>
        <c:crossAx val="46627840"/>
        <c:crosses val="autoZero"/>
        <c:auto val="1"/>
        <c:lblOffset val="100"/>
        <c:baseTimeUnit val="years"/>
      </c:dateAx>
      <c:valAx>
        <c:axId val="4662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2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J49" sqref="BJ4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静岡県　牧之原市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47047</v>
      </c>
      <c r="AJ8" s="75"/>
      <c r="AK8" s="75"/>
      <c r="AL8" s="75"/>
      <c r="AM8" s="75"/>
      <c r="AN8" s="75"/>
      <c r="AO8" s="75"/>
      <c r="AP8" s="76"/>
      <c r="AQ8" s="57">
        <f>データ!R6</f>
        <v>111.69</v>
      </c>
      <c r="AR8" s="57"/>
      <c r="AS8" s="57"/>
      <c r="AT8" s="57"/>
      <c r="AU8" s="57"/>
      <c r="AV8" s="57"/>
      <c r="AW8" s="57"/>
      <c r="AX8" s="57"/>
      <c r="AY8" s="57">
        <f>データ!S6</f>
        <v>421.23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72.14</v>
      </c>
      <c r="K10" s="57"/>
      <c r="L10" s="57"/>
      <c r="M10" s="57"/>
      <c r="N10" s="57"/>
      <c r="O10" s="57"/>
      <c r="P10" s="57"/>
      <c r="Q10" s="57"/>
      <c r="R10" s="57">
        <f>データ!O6</f>
        <v>83.7</v>
      </c>
      <c r="S10" s="57"/>
      <c r="T10" s="57"/>
      <c r="U10" s="57"/>
      <c r="V10" s="57"/>
      <c r="W10" s="57"/>
      <c r="X10" s="57"/>
      <c r="Y10" s="57"/>
      <c r="Z10" s="65">
        <f>データ!P6</f>
        <v>3618</v>
      </c>
      <c r="AA10" s="65"/>
      <c r="AB10" s="65"/>
      <c r="AC10" s="65"/>
      <c r="AD10" s="65"/>
      <c r="AE10" s="65"/>
      <c r="AF10" s="65"/>
      <c r="AG10" s="65"/>
      <c r="AH10" s="2"/>
      <c r="AI10" s="65">
        <f>データ!T6</f>
        <v>39150</v>
      </c>
      <c r="AJ10" s="65"/>
      <c r="AK10" s="65"/>
      <c r="AL10" s="65"/>
      <c r="AM10" s="65"/>
      <c r="AN10" s="65"/>
      <c r="AO10" s="65"/>
      <c r="AP10" s="65"/>
      <c r="AQ10" s="57">
        <f>データ!U6</f>
        <v>48.84</v>
      </c>
      <c r="AR10" s="57"/>
      <c r="AS10" s="57"/>
      <c r="AT10" s="57"/>
      <c r="AU10" s="57"/>
      <c r="AV10" s="57"/>
      <c r="AW10" s="57"/>
      <c r="AX10" s="57"/>
      <c r="AY10" s="57">
        <f>データ!V6</f>
        <v>801.6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222267</v>
      </c>
      <c r="D6" s="31">
        <f t="shared" si="3"/>
        <v>46</v>
      </c>
      <c r="E6" s="31">
        <f t="shared" si="3"/>
        <v>1</v>
      </c>
      <c r="F6" s="31">
        <f t="shared" si="3"/>
        <v>0</v>
      </c>
      <c r="G6" s="31">
        <f t="shared" si="3"/>
        <v>1</v>
      </c>
      <c r="H6" s="31" t="str">
        <f t="shared" si="3"/>
        <v>静岡県　牧之原市</v>
      </c>
      <c r="I6" s="31" t="str">
        <f t="shared" si="3"/>
        <v>法適用</v>
      </c>
      <c r="J6" s="31" t="str">
        <f t="shared" si="3"/>
        <v>水道事業</v>
      </c>
      <c r="K6" s="31" t="str">
        <f t="shared" si="3"/>
        <v>末端給水事業</v>
      </c>
      <c r="L6" s="31" t="str">
        <f t="shared" si="3"/>
        <v>A5</v>
      </c>
      <c r="M6" s="32" t="str">
        <f t="shared" si="3"/>
        <v>-</v>
      </c>
      <c r="N6" s="32">
        <f t="shared" si="3"/>
        <v>72.14</v>
      </c>
      <c r="O6" s="32">
        <f t="shared" si="3"/>
        <v>83.7</v>
      </c>
      <c r="P6" s="32">
        <f t="shared" si="3"/>
        <v>3618</v>
      </c>
      <c r="Q6" s="32">
        <f t="shared" si="3"/>
        <v>47047</v>
      </c>
      <c r="R6" s="32">
        <f t="shared" si="3"/>
        <v>111.69</v>
      </c>
      <c r="S6" s="32">
        <f t="shared" si="3"/>
        <v>421.23</v>
      </c>
      <c r="T6" s="32">
        <f t="shared" si="3"/>
        <v>39150</v>
      </c>
      <c r="U6" s="32">
        <f t="shared" si="3"/>
        <v>48.84</v>
      </c>
      <c r="V6" s="32">
        <f t="shared" si="3"/>
        <v>801.6</v>
      </c>
      <c r="W6" s="33">
        <f>IF(W7="",NA(),W7)</f>
        <v>93.78</v>
      </c>
      <c r="X6" s="33">
        <f t="shared" ref="X6:AF6" si="4">IF(X7="",NA(),X7)</f>
        <v>104.06</v>
      </c>
      <c r="Y6" s="33">
        <f t="shared" si="4"/>
        <v>102.39</v>
      </c>
      <c r="Z6" s="33">
        <f t="shared" si="4"/>
        <v>104.01</v>
      </c>
      <c r="AA6" s="33">
        <f t="shared" si="4"/>
        <v>102.11</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635.14</v>
      </c>
      <c r="AT6" s="33">
        <f t="shared" ref="AT6:BB6" si="6">IF(AT7="",NA(),AT7)</f>
        <v>529.39</v>
      </c>
      <c r="AU6" s="33">
        <f t="shared" si="6"/>
        <v>715.22</v>
      </c>
      <c r="AV6" s="33">
        <f t="shared" si="6"/>
        <v>341.34</v>
      </c>
      <c r="AW6" s="33">
        <f t="shared" si="6"/>
        <v>262.87</v>
      </c>
      <c r="AX6" s="33">
        <f t="shared" si="6"/>
        <v>832.37</v>
      </c>
      <c r="AY6" s="33">
        <f t="shared" si="6"/>
        <v>852.01</v>
      </c>
      <c r="AZ6" s="33">
        <f t="shared" si="6"/>
        <v>909.68</v>
      </c>
      <c r="BA6" s="33">
        <f t="shared" si="6"/>
        <v>382.09</v>
      </c>
      <c r="BB6" s="33">
        <f t="shared" si="6"/>
        <v>371.31</v>
      </c>
      <c r="BC6" s="32" t="str">
        <f>IF(BC7="","",IF(BC7="-","【-】","【"&amp;SUBSTITUTE(TEXT(BC7,"#,##0.00"),"-","△")&amp;"】"))</f>
        <v>【262.74】</v>
      </c>
      <c r="BD6" s="33">
        <f>IF(BD7="",NA(),BD7)</f>
        <v>175.91</v>
      </c>
      <c r="BE6" s="33">
        <f t="shared" ref="BE6:BM6" si="7">IF(BE7="",NA(),BE7)</f>
        <v>166.05</v>
      </c>
      <c r="BF6" s="33">
        <f t="shared" si="7"/>
        <v>166.72</v>
      </c>
      <c r="BG6" s="33">
        <f t="shared" si="7"/>
        <v>172.32</v>
      </c>
      <c r="BH6" s="33">
        <f t="shared" si="7"/>
        <v>197.51</v>
      </c>
      <c r="BI6" s="33">
        <f t="shared" si="7"/>
        <v>403.15</v>
      </c>
      <c r="BJ6" s="33">
        <f t="shared" si="7"/>
        <v>391.4</v>
      </c>
      <c r="BK6" s="33">
        <f t="shared" si="7"/>
        <v>382.65</v>
      </c>
      <c r="BL6" s="33">
        <f t="shared" si="7"/>
        <v>385.06</v>
      </c>
      <c r="BM6" s="33">
        <f t="shared" si="7"/>
        <v>373.09</v>
      </c>
      <c r="BN6" s="32" t="str">
        <f>IF(BN7="","",IF(BN7="-","【-】","【"&amp;SUBSTITUTE(TEXT(BN7,"#,##0.00"),"-","△")&amp;"】"))</f>
        <v>【276.38】</v>
      </c>
      <c r="BO6" s="33">
        <f>IF(BO7="",NA(),BO7)</f>
        <v>93.33</v>
      </c>
      <c r="BP6" s="33">
        <f t="shared" ref="BP6:BX6" si="8">IF(BP7="",NA(),BP7)</f>
        <v>103.47</v>
      </c>
      <c r="BQ6" s="33">
        <f t="shared" si="8"/>
        <v>101.87</v>
      </c>
      <c r="BR6" s="33">
        <f t="shared" si="8"/>
        <v>103.66</v>
      </c>
      <c r="BS6" s="33">
        <f t="shared" si="8"/>
        <v>101.61</v>
      </c>
      <c r="BT6" s="33">
        <f t="shared" si="8"/>
        <v>94.86</v>
      </c>
      <c r="BU6" s="33">
        <f t="shared" si="8"/>
        <v>95.91</v>
      </c>
      <c r="BV6" s="33">
        <f t="shared" si="8"/>
        <v>96.1</v>
      </c>
      <c r="BW6" s="33">
        <f t="shared" si="8"/>
        <v>99.07</v>
      </c>
      <c r="BX6" s="33">
        <f t="shared" si="8"/>
        <v>99.99</v>
      </c>
      <c r="BY6" s="32" t="str">
        <f>IF(BY7="","",IF(BY7="-","【-】","【"&amp;SUBSTITUTE(TEXT(BY7,"#,##0.00"),"-","△")&amp;"】"))</f>
        <v>【104.99】</v>
      </c>
      <c r="BZ6" s="33">
        <f>IF(BZ7="",NA(),BZ7)</f>
        <v>179.31</v>
      </c>
      <c r="CA6" s="33">
        <f t="shared" ref="CA6:CI6" si="9">IF(CA7="",NA(),CA7)</f>
        <v>178.92</v>
      </c>
      <c r="CB6" s="33">
        <f t="shared" si="9"/>
        <v>185.39</v>
      </c>
      <c r="CC6" s="33">
        <f t="shared" si="9"/>
        <v>182.35</v>
      </c>
      <c r="CD6" s="33">
        <f t="shared" si="9"/>
        <v>186.21</v>
      </c>
      <c r="CE6" s="33">
        <f t="shared" si="9"/>
        <v>179.14</v>
      </c>
      <c r="CF6" s="33">
        <f t="shared" si="9"/>
        <v>179.29</v>
      </c>
      <c r="CG6" s="33">
        <f t="shared" si="9"/>
        <v>178.39</v>
      </c>
      <c r="CH6" s="33">
        <f t="shared" si="9"/>
        <v>173.03</v>
      </c>
      <c r="CI6" s="33">
        <f t="shared" si="9"/>
        <v>171.15</v>
      </c>
      <c r="CJ6" s="32" t="str">
        <f>IF(CJ7="","",IF(CJ7="-","【-】","【"&amp;SUBSTITUTE(TEXT(CJ7,"#,##0.00"),"-","△")&amp;"】"))</f>
        <v>【163.72】</v>
      </c>
      <c r="CK6" s="33">
        <f>IF(CK7="",NA(),CK7)</f>
        <v>64.62</v>
      </c>
      <c r="CL6" s="33">
        <f t="shared" ref="CL6:CT6" si="10">IF(CL7="",NA(),CL7)</f>
        <v>63.56</v>
      </c>
      <c r="CM6" s="33">
        <f t="shared" si="10"/>
        <v>61.2</v>
      </c>
      <c r="CN6" s="33">
        <f t="shared" si="10"/>
        <v>60.77</v>
      </c>
      <c r="CO6" s="33">
        <f t="shared" si="10"/>
        <v>59.12</v>
      </c>
      <c r="CP6" s="33">
        <f t="shared" si="10"/>
        <v>58.76</v>
      </c>
      <c r="CQ6" s="33">
        <f t="shared" si="10"/>
        <v>59.09</v>
      </c>
      <c r="CR6" s="33">
        <f t="shared" si="10"/>
        <v>59.23</v>
      </c>
      <c r="CS6" s="33">
        <f t="shared" si="10"/>
        <v>58.58</v>
      </c>
      <c r="CT6" s="33">
        <f t="shared" si="10"/>
        <v>58.53</v>
      </c>
      <c r="CU6" s="32" t="str">
        <f>IF(CU7="","",IF(CU7="-","【-】","【"&amp;SUBSTITUTE(TEXT(CU7,"#,##0.00"),"-","△")&amp;"】"))</f>
        <v>【59.76】</v>
      </c>
      <c r="CV6" s="33">
        <f>IF(CV7="",NA(),CV7)</f>
        <v>80.209999999999994</v>
      </c>
      <c r="CW6" s="33">
        <f t="shared" ref="CW6:DE6" si="11">IF(CW7="",NA(),CW7)</f>
        <v>79.63</v>
      </c>
      <c r="CX6" s="33">
        <f t="shared" si="11"/>
        <v>80.84</v>
      </c>
      <c r="CY6" s="33">
        <f t="shared" si="11"/>
        <v>79.17</v>
      </c>
      <c r="CZ6" s="33">
        <f t="shared" si="11"/>
        <v>79.38</v>
      </c>
      <c r="DA6" s="33">
        <f t="shared" si="11"/>
        <v>84.87</v>
      </c>
      <c r="DB6" s="33">
        <f t="shared" si="11"/>
        <v>85.4</v>
      </c>
      <c r="DC6" s="33">
        <f t="shared" si="11"/>
        <v>85.53</v>
      </c>
      <c r="DD6" s="33">
        <f t="shared" si="11"/>
        <v>85.23</v>
      </c>
      <c r="DE6" s="33">
        <f t="shared" si="11"/>
        <v>85.26</v>
      </c>
      <c r="DF6" s="32" t="str">
        <f>IF(DF7="","",IF(DF7="-","【-】","【"&amp;SUBSTITUTE(TEXT(DF7,"#,##0.00"),"-","△")&amp;"】"))</f>
        <v>【89.95】</v>
      </c>
      <c r="DG6" s="33">
        <f>IF(DG7="",NA(),DG7)</f>
        <v>36.94</v>
      </c>
      <c r="DH6" s="33">
        <f t="shared" ref="DH6:DP6" si="12">IF(DH7="",NA(),DH7)</f>
        <v>37.89</v>
      </c>
      <c r="DI6" s="33">
        <f t="shared" si="12"/>
        <v>39.43</v>
      </c>
      <c r="DJ6" s="33">
        <f t="shared" si="12"/>
        <v>43.07</v>
      </c>
      <c r="DK6" s="33">
        <f t="shared" si="12"/>
        <v>44.43</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14.91</v>
      </c>
      <c r="DS6" s="33">
        <f t="shared" ref="DS6:EA6" si="13">IF(DS7="",NA(),DS7)</f>
        <v>12.14</v>
      </c>
      <c r="DT6" s="33">
        <f t="shared" si="13"/>
        <v>12.27</v>
      </c>
      <c r="DU6" s="33">
        <f t="shared" si="13"/>
        <v>10.18</v>
      </c>
      <c r="DV6" s="33">
        <f t="shared" si="13"/>
        <v>2.77</v>
      </c>
      <c r="DW6" s="33">
        <f t="shared" si="13"/>
        <v>6.47</v>
      </c>
      <c r="DX6" s="33">
        <f t="shared" si="13"/>
        <v>7.8</v>
      </c>
      <c r="DY6" s="33">
        <f t="shared" si="13"/>
        <v>8.39</v>
      </c>
      <c r="DZ6" s="33">
        <f t="shared" si="13"/>
        <v>10.09</v>
      </c>
      <c r="EA6" s="33">
        <f t="shared" si="13"/>
        <v>10.54</v>
      </c>
      <c r="EB6" s="32" t="str">
        <f>IF(EB7="","",IF(EB7="-","【-】","【"&amp;SUBSTITUTE(TEXT(EB7,"#,##0.00"),"-","△")&amp;"】"))</f>
        <v>【13.18】</v>
      </c>
      <c r="EC6" s="33">
        <f>IF(EC7="",NA(),EC7)</f>
        <v>1.1499999999999999</v>
      </c>
      <c r="ED6" s="33">
        <f t="shared" ref="ED6:EL6" si="14">IF(ED7="",NA(),ED7)</f>
        <v>1.46</v>
      </c>
      <c r="EE6" s="33">
        <f t="shared" si="14"/>
        <v>0.84</v>
      </c>
      <c r="EF6" s="33">
        <f t="shared" si="14"/>
        <v>0.82</v>
      </c>
      <c r="EG6" s="33">
        <f t="shared" si="14"/>
        <v>0.83</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222267</v>
      </c>
      <c r="D7" s="35">
        <v>46</v>
      </c>
      <c r="E7" s="35">
        <v>1</v>
      </c>
      <c r="F7" s="35">
        <v>0</v>
      </c>
      <c r="G7" s="35">
        <v>1</v>
      </c>
      <c r="H7" s="35" t="s">
        <v>93</v>
      </c>
      <c r="I7" s="35" t="s">
        <v>94</v>
      </c>
      <c r="J7" s="35" t="s">
        <v>95</v>
      </c>
      <c r="K7" s="35" t="s">
        <v>96</v>
      </c>
      <c r="L7" s="35" t="s">
        <v>97</v>
      </c>
      <c r="M7" s="36" t="s">
        <v>98</v>
      </c>
      <c r="N7" s="36">
        <v>72.14</v>
      </c>
      <c r="O7" s="36">
        <v>83.7</v>
      </c>
      <c r="P7" s="36">
        <v>3618</v>
      </c>
      <c r="Q7" s="36">
        <v>47047</v>
      </c>
      <c r="R7" s="36">
        <v>111.69</v>
      </c>
      <c r="S7" s="36">
        <v>421.23</v>
      </c>
      <c r="T7" s="36">
        <v>39150</v>
      </c>
      <c r="U7" s="36">
        <v>48.84</v>
      </c>
      <c r="V7" s="36">
        <v>801.6</v>
      </c>
      <c r="W7" s="36">
        <v>93.78</v>
      </c>
      <c r="X7" s="36">
        <v>104.06</v>
      </c>
      <c r="Y7" s="36">
        <v>102.39</v>
      </c>
      <c r="Z7" s="36">
        <v>104.01</v>
      </c>
      <c r="AA7" s="36">
        <v>102.11</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635.14</v>
      </c>
      <c r="AT7" s="36">
        <v>529.39</v>
      </c>
      <c r="AU7" s="36">
        <v>715.22</v>
      </c>
      <c r="AV7" s="36">
        <v>341.34</v>
      </c>
      <c r="AW7" s="36">
        <v>262.87</v>
      </c>
      <c r="AX7" s="36">
        <v>832.37</v>
      </c>
      <c r="AY7" s="36">
        <v>852.01</v>
      </c>
      <c r="AZ7" s="36">
        <v>909.68</v>
      </c>
      <c r="BA7" s="36">
        <v>382.09</v>
      </c>
      <c r="BB7" s="36">
        <v>371.31</v>
      </c>
      <c r="BC7" s="36">
        <v>262.74</v>
      </c>
      <c r="BD7" s="36">
        <v>175.91</v>
      </c>
      <c r="BE7" s="36">
        <v>166.05</v>
      </c>
      <c r="BF7" s="36">
        <v>166.72</v>
      </c>
      <c r="BG7" s="36">
        <v>172.32</v>
      </c>
      <c r="BH7" s="36">
        <v>197.51</v>
      </c>
      <c r="BI7" s="36">
        <v>403.15</v>
      </c>
      <c r="BJ7" s="36">
        <v>391.4</v>
      </c>
      <c r="BK7" s="36">
        <v>382.65</v>
      </c>
      <c r="BL7" s="36">
        <v>385.06</v>
      </c>
      <c r="BM7" s="36">
        <v>373.09</v>
      </c>
      <c r="BN7" s="36">
        <v>276.38</v>
      </c>
      <c r="BO7" s="36">
        <v>93.33</v>
      </c>
      <c r="BP7" s="36">
        <v>103.47</v>
      </c>
      <c r="BQ7" s="36">
        <v>101.87</v>
      </c>
      <c r="BR7" s="36">
        <v>103.66</v>
      </c>
      <c r="BS7" s="36">
        <v>101.61</v>
      </c>
      <c r="BT7" s="36">
        <v>94.86</v>
      </c>
      <c r="BU7" s="36">
        <v>95.91</v>
      </c>
      <c r="BV7" s="36">
        <v>96.1</v>
      </c>
      <c r="BW7" s="36">
        <v>99.07</v>
      </c>
      <c r="BX7" s="36">
        <v>99.99</v>
      </c>
      <c r="BY7" s="36">
        <v>104.99</v>
      </c>
      <c r="BZ7" s="36">
        <v>179.31</v>
      </c>
      <c r="CA7" s="36">
        <v>178.92</v>
      </c>
      <c r="CB7" s="36">
        <v>185.39</v>
      </c>
      <c r="CC7" s="36">
        <v>182.35</v>
      </c>
      <c r="CD7" s="36">
        <v>186.21</v>
      </c>
      <c r="CE7" s="36">
        <v>179.14</v>
      </c>
      <c r="CF7" s="36">
        <v>179.29</v>
      </c>
      <c r="CG7" s="36">
        <v>178.39</v>
      </c>
      <c r="CH7" s="36">
        <v>173.03</v>
      </c>
      <c r="CI7" s="36">
        <v>171.15</v>
      </c>
      <c r="CJ7" s="36">
        <v>163.72</v>
      </c>
      <c r="CK7" s="36">
        <v>64.62</v>
      </c>
      <c r="CL7" s="36">
        <v>63.56</v>
      </c>
      <c r="CM7" s="36">
        <v>61.2</v>
      </c>
      <c r="CN7" s="36">
        <v>60.77</v>
      </c>
      <c r="CO7" s="36">
        <v>59.12</v>
      </c>
      <c r="CP7" s="36">
        <v>58.76</v>
      </c>
      <c r="CQ7" s="36">
        <v>59.09</v>
      </c>
      <c r="CR7" s="36">
        <v>59.23</v>
      </c>
      <c r="CS7" s="36">
        <v>58.58</v>
      </c>
      <c r="CT7" s="36">
        <v>58.53</v>
      </c>
      <c r="CU7" s="36">
        <v>59.76</v>
      </c>
      <c r="CV7" s="36">
        <v>80.209999999999994</v>
      </c>
      <c r="CW7" s="36">
        <v>79.63</v>
      </c>
      <c r="CX7" s="36">
        <v>80.84</v>
      </c>
      <c r="CY7" s="36">
        <v>79.17</v>
      </c>
      <c r="CZ7" s="36">
        <v>79.38</v>
      </c>
      <c r="DA7" s="36">
        <v>84.87</v>
      </c>
      <c r="DB7" s="36">
        <v>85.4</v>
      </c>
      <c r="DC7" s="36">
        <v>85.53</v>
      </c>
      <c r="DD7" s="36">
        <v>85.23</v>
      </c>
      <c r="DE7" s="36">
        <v>85.26</v>
      </c>
      <c r="DF7" s="36">
        <v>89.95</v>
      </c>
      <c r="DG7" s="36">
        <v>36.94</v>
      </c>
      <c r="DH7" s="36">
        <v>37.89</v>
      </c>
      <c r="DI7" s="36">
        <v>39.43</v>
      </c>
      <c r="DJ7" s="36">
        <v>43.07</v>
      </c>
      <c r="DK7" s="36">
        <v>44.43</v>
      </c>
      <c r="DL7" s="36">
        <v>35.53</v>
      </c>
      <c r="DM7" s="36">
        <v>36.36</v>
      </c>
      <c r="DN7" s="36">
        <v>37.340000000000003</v>
      </c>
      <c r="DO7" s="36">
        <v>44.31</v>
      </c>
      <c r="DP7" s="36">
        <v>45.75</v>
      </c>
      <c r="DQ7" s="36">
        <v>47.18</v>
      </c>
      <c r="DR7" s="36">
        <v>14.91</v>
      </c>
      <c r="DS7" s="36">
        <v>12.14</v>
      </c>
      <c r="DT7" s="36">
        <v>12.27</v>
      </c>
      <c r="DU7" s="36">
        <v>10.18</v>
      </c>
      <c r="DV7" s="36">
        <v>2.77</v>
      </c>
      <c r="DW7" s="36">
        <v>6.47</v>
      </c>
      <c r="DX7" s="36">
        <v>7.8</v>
      </c>
      <c r="DY7" s="36">
        <v>8.39</v>
      </c>
      <c r="DZ7" s="36">
        <v>10.09</v>
      </c>
      <c r="EA7" s="36">
        <v>10.54</v>
      </c>
      <c r="EB7" s="36">
        <v>13.18</v>
      </c>
      <c r="EC7" s="36">
        <v>1.1499999999999999</v>
      </c>
      <c r="ED7" s="36">
        <v>1.46</v>
      </c>
      <c r="EE7" s="36">
        <v>0.84</v>
      </c>
      <c r="EF7" s="36">
        <v>0.82</v>
      </c>
      <c r="EG7" s="36">
        <v>0.83</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高橋　浩一</cp:lastModifiedBy>
  <cp:lastPrinted>2017-02-24T02:00:43Z</cp:lastPrinted>
  <dcterms:created xsi:type="dcterms:W3CDTF">2017-02-01T08:42:36Z</dcterms:created>
  <dcterms:modified xsi:type="dcterms:W3CDTF">2017-02-24T02:00:59Z</dcterms:modified>
</cp:coreProperties>
</file>