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<sst xmlns="http://schemas.openxmlformats.org/spreadsheetml/2006/main" count="217" uniqueCount="107">
  <si>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</si>
  <si>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</si>
  <si>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</si>
  <si>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</si>
  <si>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</si>
  <si>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</si>
  <si>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</si>
  <si>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</si>
  <si>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</si>
  <si>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</si>
  <si>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</si>
  <si>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</si>
  <si>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</si>
  <si>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</si>
  <si>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</si>
  <si>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</si>
  <si>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</si>
  <si>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</si>
  <si>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</si>
  <si>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</si>
  <si>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</si>
  <si>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</si>
  <si>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</si>
  <si>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</si>
  <si>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</si>
  <si>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</si>
  <si>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</si>
  <si>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</si>
  <si>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</si>
  <si>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</si>
  <si>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</si>
  <si>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</si>
  <si>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</si>
  <si>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</si>
  <si>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</si>
  <si>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</si>
  <si>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</si>
  <si>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</si>
  <si>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</si>
  <si>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</si>
  <si>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</si>
  <si>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</si>
  <si>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</si>
  <si>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</si>
  <si>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</si>
  <si>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</si>
  <si>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</si>
  <si>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</si>
  <si>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</si>
  <si>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</si>
  <si>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</si>
  <si>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</si>
  <si>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</si>
  <si>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</si>
  <si>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</si>
  <si>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</si>
  <si>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</si>
  <si>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</si>
  <si>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</si>
  <si>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</si>
  <si>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</si>
  <si>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</si>
  <si>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</si>
  <si>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</si>
  <si>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</si>
  <si>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</si>
  <si>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</si>
  <si>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</si>
  <si>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</si>
  <si>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</si>
  <si>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</si>
  <si>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</si>
  <si>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</si>
  <si>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</si>
  <si>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</si>
  <si>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</si>
  <si>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</si>
  <si>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</si>
  <si>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</si>
  <si>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</si>
  <si>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</si>
  <si>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</si>
  <si>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</si>
  <si>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</si>
  <si>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</si>
  <si>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</si>
  <si>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</si>
  <si>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</si>
  <si>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</si>
  <si>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</si>
  <si>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</si>
  <si>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</si>
  <si>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</si>
  <si>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伊豆市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</si>
  <si>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</si>
  <si>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</si>
  <si>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</si>
  <si>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</si>
  <si>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</si>
  <si>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</si>
  <si>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</si>
  <si>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</si>
  <si>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</si>
  <si>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</si>
  <si>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人口減少による使用料の減少に対応するため、平成22、24、26年度の3段階にわたって市内水道料金の統一を伴う料金改定を行った。
　①経常収支比率については、料金改定による収益増加の影響があったため微増となった。
　企業債の償還を進めるとともに、新規借入を抑えたことにより④企業債残高対給水収益比率が低下し財政面の経営健全性が向上している。
　⑤料金回収率の低下がみられるが、管路更新率の上昇に伴う⑥給水原価の上昇によるものと考えられる。
　⑥給水原価及び⑧有収率が平均値と比べかい離が大きくなっているが、⑥は水源が主に伏流水や湧水であるため、取水費用が抑えられていることによるもの、⑧はこの水源付近で配水量を計量している水系があり、これらの水量計はオーバー水となっている分まで計量していることが要因の一つとして考えられる。</t>
    <rPh sb="1" eb="3">
      <t>ジンコウ</t>
    </rPh>
    <rPh sb="3" eb="5">
      <t>ゲンショウ</t>
    </rPh>
    <rPh sb="8" eb="11">
      <t>シヨウリョウ</t>
    </rPh>
    <rPh sb="12" eb="14">
      <t>ゲンショウ</t>
    </rPh>
    <rPh sb="15" eb="17">
      <t>タイオウ</t>
    </rPh>
    <rPh sb="22" eb="24">
      <t>ヘイセイ</t>
    </rPh>
    <rPh sb="32" eb="34">
      <t>ネンド</t>
    </rPh>
    <rPh sb="36" eb="38">
      <t>ダンカイ</t>
    </rPh>
    <rPh sb="43" eb="45">
      <t>シナイ</t>
    </rPh>
    <rPh sb="45" eb="47">
      <t>スイドウ</t>
    </rPh>
    <rPh sb="47" eb="49">
      <t>リョウキン</t>
    </rPh>
    <rPh sb="50" eb="52">
      <t>トウイツ</t>
    </rPh>
    <rPh sb="53" eb="54">
      <t>トモナ</t>
    </rPh>
    <rPh sb="55" eb="57">
      <t>リョウキン</t>
    </rPh>
    <rPh sb="57" eb="59">
      <t>カイテイ</t>
    </rPh>
    <rPh sb="60" eb="61">
      <t>オコナ</t>
    </rPh>
    <rPh sb="67" eb="69">
      <t>ケイジョウ</t>
    </rPh>
    <rPh sb="69" eb="71">
      <t>シュウシ</t>
    </rPh>
    <rPh sb="71" eb="73">
      <t>ヒリツ</t>
    </rPh>
    <rPh sb="79" eb="81">
      <t>リョウキン</t>
    </rPh>
    <rPh sb="81" eb="83">
      <t>カイテイ</t>
    </rPh>
    <rPh sb="86" eb="88">
      <t>シュウエキ</t>
    </rPh>
    <rPh sb="88" eb="90">
      <t>ゾウカ</t>
    </rPh>
    <rPh sb="91" eb="93">
      <t>エイキョウ</t>
    </rPh>
    <rPh sb="99" eb="101">
      <t>ビゾウ</t>
    </rPh>
    <rPh sb="108" eb="110">
      <t>キギョウ</t>
    </rPh>
    <rPh sb="110" eb="111">
      <t>サイ</t>
    </rPh>
    <rPh sb="112" eb="114">
      <t>ショウカン</t>
    </rPh>
    <rPh sb="115" eb="116">
      <t>スス</t>
    </rPh>
    <rPh sb="123" eb="125">
      <t>シンキ</t>
    </rPh>
    <rPh sb="125" eb="126">
      <t>カ</t>
    </rPh>
    <rPh sb="126" eb="127">
      <t>イ</t>
    </rPh>
    <rPh sb="128" eb="129">
      <t>オサ</t>
    </rPh>
    <rPh sb="137" eb="139">
      <t>キギョウ</t>
    </rPh>
    <rPh sb="139" eb="140">
      <t>サイ</t>
    </rPh>
    <rPh sb="140" eb="142">
      <t>ザンダカ</t>
    </rPh>
    <rPh sb="142" eb="143">
      <t>タイ</t>
    </rPh>
    <rPh sb="143" eb="145">
      <t>キュウスイ</t>
    </rPh>
    <rPh sb="145" eb="147">
      <t>シュウエキ</t>
    </rPh>
    <rPh sb="147" eb="149">
      <t>ヒリツ</t>
    </rPh>
    <rPh sb="150" eb="152">
      <t>テイカ</t>
    </rPh>
    <rPh sb="153" eb="156">
      <t>ザイセイメン</t>
    </rPh>
    <rPh sb="157" eb="159">
      <t>ケイエイ</t>
    </rPh>
    <rPh sb="159" eb="162">
      <t>ケンゼンセイ</t>
    </rPh>
    <rPh sb="163" eb="165">
      <t>コウジョウ</t>
    </rPh>
    <rPh sb="173" eb="175">
      <t>リョウキン</t>
    </rPh>
    <rPh sb="175" eb="177">
      <t>カイシュウ</t>
    </rPh>
    <rPh sb="177" eb="178">
      <t>リツ</t>
    </rPh>
    <rPh sb="179" eb="181">
      <t>テイカ</t>
    </rPh>
    <rPh sb="188" eb="190">
      <t>カンロ</t>
    </rPh>
    <rPh sb="190" eb="192">
      <t>コウシン</t>
    </rPh>
    <rPh sb="192" eb="193">
      <t>リツ</t>
    </rPh>
    <rPh sb="194" eb="196">
      <t>ジョウショウ</t>
    </rPh>
    <rPh sb="197" eb="198">
      <t>トモナ</t>
    </rPh>
    <rPh sb="200" eb="202">
      <t>キュウスイ</t>
    </rPh>
    <rPh sb="202" eb="204">
      <t>ゲンカ</t>
    </rPh>
    <rPh sb="205" eb="207">
      <t>ジョウショウ</t>
    </rPh>
    <rPh sb="213" eb="214">
      <t>カンガ</t>
    </rPh>
    <rPh sb="222" eb="224">
      <t>キュウスイ</t>
    </rPh>
    <rPh sb="224" eb="226">
      <t>ゲンカ</t>
    </rPh>
    <rPh sb="226" eb="227">
      <t>オヨ</t>
    </rPh>
    <rPh sb="229" eb="230">
      <t>ユウ</t>
    </rPh>
    <rPh sb="230" eb="231">
      <t>シュウ</t>
    </rPh>
    <rPh sb="231" eb="232">
      <t>リツ</t>
    </rPh>
    <rPh sb="233" eb="236">
      <t>ヘイキンチ</t>
    </rPh>
    <rPh sb="237" eb="238">
      <t>クラ</t>
    </rPh>
    <rPh sb="241" eb="242">
      <t>リ</t>
    </rPh>
    <rPh sb="243" eb="244">
      <t>オオ</t>
    </rPh>
    <rPh sb="255" eb="257">
      <t>スイゲン</t>
    </rPh>
    <rPh sb="258" eb="259">
      <t>オモ</t>
    </rPh>
    <rPh sb="260" eb="263">
      <t>フクリュウスイ</t>
    </rPh>
    <rPh sb="264" eb="266">
      <t>ユウスイ</t>
    </rPh>
    <rPh sb="272" eb="274">
      <t>シュスイ</t>
    </rPh>
    <rPh sb="274" eb="276">
      <t>ヒヨウ</t>
    </rPh>
    <rPh sb="277" eb="278">
      <t>オサ</t>
    </rPh>
    <rPh sb="296" eb="298">
      <t>スイゲン</t>
    </rPh>
    <rPh sb="298" eb="300">
      <t>フキン</t>
    </rPh>
    <rPh sb="301" eb="303">
      <t>ハイスイ</t>
    </rPh>
    <rPh sb="303" eb="304">
      <t>リョウ</t>
    </rPh>
    <rPh sb="305" eb="307">
      <t>ケイリョウ</t>
    </rPh>
    <rPh sb="311" eb="313">
      <t>スイケイ</t>
    </rPh>
    <rPh sb="321" eb="323">
      <t>スイリョウ</t>
    </rPh>
    <rPh sb="323" eb="324">
      <t>ケイ</t>
    </rPh>
    <rPh sb="329" eb="330">
      <t>スイ</t>
    </rPh>
    <rPh sb="336" eb="337">
      <t>ブン</t>
    </rPh>
    <rPh sb="339" eb="341">
      <t>ケイリョウ</t>
    </rPh>
    <rPh sb="348" eb="350">
      <t>ヨウイン</t>
    </rPh>
    <rPh sb="351" eb="352">
      <t>ヒト</t>
    </rPh>
    <rPh sb="356" eb="357">
      <t>カンガ</t>
    </rPh>
    <phoneticPr fontId="4"/>
  </si>
  <si>
    <t>　①有形固定資産の減価償却が進んでいる一方で、③管路更新率に若干の上昇がみられるものの更新サイクルはおよそ132年である。老朽化の著しい管路系統や重要配水施設から優先的に工事を行うとともに、企業債の借入状況や財政状況を踏まえ、更なる投資計画の検討が必要である。</t>
    <rPh sb="2" eb="4">
      <t>ユウケイ</t>
    </rPh>
    <rPh sb="4" eb="6">
      <t>コテイ</t>
    </rPh>
    <rPh sb="6" eb="8">
      <t>シサン</t>
    </rPh>
    <rPh sb="9" eb="11">
      <t>ゲンカ</t>
    </rPh>
    <rPh sb="11" eb="13">
      <t>ショウキャク</t>
    </rPh>
    <rPh sb="14" eb="15">
      <t>スス</t>
    </rPh>
    <rPh sb="19" eb="21">
      <t>イッポウ</t>
    </rPh>
    <rPh sb="24" eb="26">
      <t>カンロ</t>
    </rPh>
    <rPh sb="26" eb="28">
      <t>コウシン</t>
    </rPh>
    <rPh sb="28" eb="29">
      <t>リツ</t>
    </rPh>
    <rPh sb="30" eb="32">
      <t>ジャッカン</t>
    </rPh>
    <rPh sb="33" eb="35">
      <t>ジョウショウ</t>
    </rPh>
    <rPh sb="43" eb="45">
      <t>コウシン</t>
    </rPh>
    <rPh sb="56" eb="57">
      <t>ネン</t>
    </rPh>
    <rPh sb="65" eb="66">
      <t>イチジル</t>
    </rPh>
    <rPh sb="68" eb="70">
      <t>カンロ</t>
    </rPh>
    <rPh sb="70" eb="72">
      <t>ケイトウ</t>
    </rPh>
    <rPh sb="73" eb="75">
      <t>ジュウヨウ</t>
    </rPh>
    <rPh sb="75" eb="77">
      <t>ハイスイ</t>
    </rPh>
    <rPh sb="77" eb="79">
      <t>シセツ</t>
    </rPh>
    <rPh sb="81" eb="84">
      <t>ユウセンテキ</t>
    </rPh>
    <rPh sb="85" eb="87">
      <t>コウジ</t>
    </rPh>
    <rPh sb="88" eb="89">
      <t>オコナ</t>
    </rPh>
    <rPh sb="95" eb="97">
      <t>キギョウ</t>
    </rPh>
    <rPh sb="97" eb="98">
      <t>サイ</t>
    </rPh>
    <rPh sb="99" eb="101">
      <t>カリイレ</t>
    </rPh>
    <rPh sb="101" eb="103">
      <t>ジョウキョウ</t>
    </rPh>
    <rPh sb="104" eb="106">
      <t>ザイセイ</t>
    </rPh>
    <rPh sb="106" eb="108">
      <t>ジョウキョウ</t>
    </rPh>
    <rPh sb="109" eb="110">
      <t>フ</t>
    </rPh>
    <rPh sb="113" eb="114">
      <t>サラ</t>
    </rPh>
    <rPh sb="116" eb="118">
      <t>トウシ</t>
    </rPh>
    <rPh sb="118" eb="120">
      <t>ケイカク</t>
    </rPh>
    <rPh sb="121" eb="123">
      <t>ケントウ</t>
    </rPh>
    <rPh sb="124" eb="126">
      <t>ヒツヨウ</t>
    </rPh>
    <phoneticPr fontId="4"/>
  </si>
  <si>
    <t>　人口減少や一人当たりの使用量の減少に伴う財源不足を補うため、更なる財政計画の検討を図り、計画的な料金改定を行う必要がある。また、効率的な施設の運用や更新を行い、財政状況を踏まえた投資計画を検討するとともに、有収率が低い要因の一つと考えられる流量計の調査、設置場所の検討を行い、その向上を図る必要がある。</t>
    <rPh sb="1" eb="3">
      <t>ジンコウ</t>
    </rPh>
    <rPh sb="3" eb="5">
      <t>ゲンショウ</t>
    </rPh>
    <rPh sb="6" eb="8">
      <t>ヒトリ</t>
    </rPh>
    <rPh sb="8" eb="9">
      <t>ア</t>
    </rPh>
    <rPh sb="12" eb="15">
      <t>シヨウリョウ</t>
    </rPh>
    <rPh sb="16" eb="18">
      <t>ゲンショウ</t>
    </rPh>
    <rPh sb="19" eb="20">
      <t>トモナ</t>
    </rPh>
    <rPh sb="21" eb="23">
      <t>ザイゲン</t>
    </rPh>
    <rPh sb="23" eb="25">
      <t>ブソク</t>
    </rPh>
    <rPh sb="26" eb="27">
      <t>オギナ</t>
    </rPh>
    <rPh sb="31" eb="32">
      <t>サラ</t>
    </rPh>
    <rPh sb="34" eb="36">
      <t>ザイセイ</t>
    </rPh>
    <rPh sb="36" eb="38">
      <t>ケイカク</t>
    </rPh>
    <rPh sb="39" eb="41">
      <t>ケントウ</t>
    </rPh>
    <rPh sb="42" eb="43">
      <t>ハカ</t>
    </rPh>
    <rPh sb="45" eb="48">
      <t>ケイカクテキ</t>
    </rPh>
    <rPh sb="49" eb="51">
      <t>リョウキン</t>
    </rPh>
    <rPh sb="51" eb="53">
      <t>カイテイ</t>
    </rPh>
    <rPh sb="54" eb="55">
      <t>オコナ</t>
    </rPh>
    <rPh sb="56" eb="58">
      <t>ヒツヨウ</t>
    </rPh>
    <rPh sb="65" eb="68">
      <t>コウリツテキ</t>
    </rPh>
    <rPh sb="69" eb="71">
      <t>シセツ</t>
    </rPh>
    <rPh sb="72" eb="74">
      <t>ウンヨウ</t>
    </rPh>
    <rPh sb="75" eb="77">
      <t>コウシン</t>
    </rPh>
    <rPh sb="78" eb="79">
      <t>オコナ</t>
    </rPh>
    <rPh sb="81" eb="83">
      <t>ザイセイ</t>
    </rPh>
    <rPh sb="83" eb="85">
      <t>ジョウキョウ</t>
    </rPh>
    <rPh sb="86" eb="87">
      <t>フ</t>
    </rPh>
    <rPh sb="90" eb="92">
      <t>トウシ</t>
    </rPh>
    <rPh sb="92" eb="94">
      <t>ケイカク</t>
    </rPh>
    <rPh sb="95" eb="97">
      <t>ケントウ</t>
    </rPh>
    <rPh sb="104" eb="105">
      <t>ユウ</t>
    </rPh>
    <rPh sb="105" eb="106">
      <t>シュウ</t>
    </rPh>
    <rPh sb="106" eb="107">
      <t>リツ</t>
    </rPh>
    <rPh sb="108" eb="109">
      <t>ヒク</t>
    </rPh>
    <rPh sb="110" eb="112">
      <t>ヨウイン</t>
    </rPh>
    <rPh sb="113" eb="114">
      <t>ヒト</t>
    </rPh>
    <rPh sb="116" eb="117">
      <t>カンガ</t>
    </rPh>
    <rPh sb="121" eb="124">
      <t>リュウリョウケイ</t>
    </rPh>
    <rPh sb="125" eb="127">
      <t>チョウサ</t>
    </rPh>
    <rPh sb="128" eb="130">
      <t>セッチ</t>
    </rPh>
    <rPh sb="130" eb="132">
      <t>バショ</t>
    </rPh>
    <rPh sb="133" eb="135">
      <t>ケントウ</t>
    </rPh>
    <rPh sb="136" eb="137">
      <t>オコナ</t>
    </rPh>
    <rPh sb="141" eb="143">
      <t>コウジョウ</t>
    </rPh>
    <rPh sb="144" eb="145">
      <t>ハカ</t>
    </rPh>
    <rPh sb="146" eb="1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</si>
</sst>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0.38</c:v>
                </c:pt>
                <c:pt idx="1">
                  <c:v>0.52</c:v>
                </c:pt>
                <c:pt idx="2">
                  <c:v>0.77</c:v>
                </c:pt>
                <c:pt idx="3">
                  <c:v>0.47</c:v>
                </c:pt>
                <c:pt idx="4">
                  <c:v>0.76</c:v>
                </c:pt>
              </c:numCache>
            </c:numRef>
          </c:val>
        </c:ser>
        <c:dLbls>
          <c:showLegendKey val="0"/>
          <c:showVal val="0"/>
          <c:showCatName val="0"/>
          <c:showSerName val="0"/>
          <c:showPercent val="0"/>
          <c:showBubbleSize val="0"/>
        </c:dLbls>
        <c:gapWidth val="150"/>
        <c:axId val="44199936"/>
        <c:axId val="442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44199936"/>
        <c:axId val="44201856"/>
      </c:lineChart>
      <c:dateAx>
        <c:axId val="44199936"/>
        <c:scaling>
          <c:orientation val="minMax"/>
        </c:scaling>
        <c:delete val="1"/>
        <c:axPos val="b"/>
        <c:numFmt formatCode="ge" sourceLinked="1"/>
        <c:majorTickMark val="none"/>
        <c:minorTickMark val="none"/>
        <c:tickLblPos val="none"/>
        <c:crossAx val="44201856"/>
        <c:crosses val="autoZero"/>
        <c:auto val="1"/>
        <c:lblOffset val="100"/>
        <c:baseTimeUnit val="years"/>
      </c:dateAx>
      <c:valAx>
        <c:axId val="442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69.319999999999993</c:v>
                </c:pt>
                <c:pt idx="1">
                  <c:v>70.23</c:v>
                </c:pt>
                <c:pt idx="2">
                  <c:v>69</c:v>
                </c:pt>
                <c:pt idx="3">
                  <c:v>65.39</c:v>
                </c:pt>
                <c:pt idx="4">
                  <c:v>64.55</c:v>
                </c:pt>
              </c:numCache>
            </c:numRef>
          </c:val>
        </c:ser>
        <c:dLbls>
          <c:showLegendKey val="0"/>
          <c:showVal val="0"/>
          <c:showCatName val="0"/>
          <c:showSerName val="0"/>
          <c:showPercent val="0"/>
          <c:showBubbleSize val="0"/>
        </c:dLbls>
        <c:gapWidth val="150"/>
        <c:axId val="107676032"/>
        <c:axId val="1076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07676032"/>
        <c:axId val="107677952"/>
      </c:lineChart>
      <c:dateAx>
        <c:axId val="107676032"/>
        <c:scaling>
          <c:orientation val="minMax"/>
        </c:scaling>
        <c:delete val="1"/>
        <c:axPos val="b"/>
        <c:numFmt formatCode="ge" sourceLinked="1"/>
        <c:majorTickMark val="none"/>
        <c:minorTickMark val="none"/>
        <c:tickLblPos val="none"/>
        <c:crossAx val="107677952"/>
        <c:crosses val="autoZero"/>
        <c:auto val="1"/>
        <c:lblOffset val="100"/>
        <c:baseTimeUnit val="years"/>
      </c:dateAx>
      <c:valAx>
        <c:axId val="1076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64.5</c:v>
                </c:pt>
                <c:pt idx="1">
                  <c:v>63.49</c:v>
                </c:pt>
                <c:pt idx="2">
                  <c:v>63.2</c:v>
                </c:pt>
                <c:pt idx="3">
                  <c:v>63.97</c:v>
                </c:pt>
                <c:pt idx="4">
                  <c:v>64.14</c:v>
                </c:pt>
              </c:numCache>
            </c:numRef>
          </c:val>
        </c:ser>
        <c:dLbls>
          <c:showLegendKey val="0"/>
          <c:showVal val="0"/>
          <c:showCatName val="0"/>
          <c:showSerName val="0"/>
          <c:showPercent val="0"/>
          <c:showBubbleSize val="0"/>
        </c:dLbls>
        <c:gapWidth val="150"/>
        <c:axId val="107724800"/>
        <c:axId val="1077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7724800"/>
        <c:axId val="107726720"/>
      </c:lineChart>
      <c:dateAx>
        <c:axId val="107724800"/>
        <c:scaling>
          <c:orientation val="minMax"/>
        </c:scaling>
        <c:delete val="1"/>
        <c:axPos val="b"/>
        <c:numFmt formatCode="ge" sourceLinked="1"/>
        <c:majorTickMark val="none"/>
        <c:minorTickMark val="none"/>
        <c:tickLblPos val="none"/>
        <c:crossAx val="107726720"/>
        <c:crosses val="autoZero"/>
        <c:auto val="1"/>
        <c:lblOffset val="100"/>
        <c:baseTimeUnit val="years"/>
      </c:dateAx>
      <c:valAx>
        <c:axId val="1077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103.2</c:v>
                </c:pt>
                <c:pt idx="1">
                  <c:v>112.4</c:v>
                </c:pt>
                <c:pt idx="2">
                  <c:v>107.39</c:v>
                </c:pt>
                <c:pt idx="3">
                  <c:v>110.14</c:v>
                </c:pt>
                <c:pt idx="4">
                  <c:v>110.25</c:v>
                </c:pt>
              </c:numCache>
            </c:numRef>
          </c:val>
        </c:ser>
        <c:dLbls>
          <c:showLegendKey val="0"/>
          <c:showVal val="0"/>
          <c:showCatName val="0"/>
          <c:showSerName val="0"/>
          <c:showPercent val="0"/>
          <c:showBubbleSize val="0"/>
        </c:dLbls>
        <c:gapWidth val="150"/>
        <c:axId val="44215680"/>
        <c:axId val="442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44215680"/>
        <c:axId val="44221952"/>
      </c:lineChart>
      <c:dateAx>
        <c:axId val="44215680"/>
        <c:scaling>
          <c:orientation val="minMax"/>
        </c:scaling>
        <c:delete val="1"/>
        <c:axPos val="b"/>
        <c:numFmt formatCode="ge" sourceLinked="1"/>
        <c:majorTickMark val="none"/>
        <c:minorTickMark val="none"/>
        <c:tickLblPos val="none"/>
        <c:crossAx val="44221952"/>
        <c:crosses val="autoZero"/>
        <c:auto val="1"/>
        <c:lblOffset val="100"/>
        <c:baseTimeUnit val="years"/>
      </c:dateAx>
      <c:valAx>
        <c:axId val="44221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2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49.08</c:v>
                </c:pt>
                <c:pt idx="1">
                  <c:v>50.79</c:v>
                </c:pt>
                <c:pt idx="2">
                  <c:v>51.24</c:v>
                </c:pt>
                <c:pt idx="3">
                  <c:v>52.36</c:v>
                </c:pt>
                <c:pt idx="4">
                  <c:v>53.43</c:v>
                </c:pt>
              </c:numCache>
            </c:numRef>
          </c:val>
        </c:ser>
        <c:dLbls>
          <c:showLegendKey val="0"/>
          <c:showVal val="0"/>
          <c:showCatName val="0"/>
          <c:showSerName val="0"/>
          <c:showPercent val="0"/>
          <c:showBubbleSize val="0"/>
        </c:dLbls>
        <c:gapWidth val="150"/>
        <c:axId val="51448832"/>
        <c:axId val="5145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51448832"/>
        <c:axId val="51455104"/>
      </c:lineChart>
      <c:dateAx>
        <c:axId val="51448832"/>
        <c:scaling>
          <c:orientation val="minMax"/>
        </c:scaling>
        <c:delete val="1"/>
        <c:axPos val="b"/>
        <c:numFmt formatCode="ge" sourceLinked="1"/>
        <c:majorTickMark val="none"/>
        <c:minorTickMark val="none"/>
        <c:tickLblPos val="none"/>
        <c:crossAx val="51455104"/>
        <c:crosses val="autoZero"/>
        <c:auto val="1"/>
        <c:lblOffset val="100"/>
        <c:baseTimeUnit val="years"/>
      </c:dateAx>
      <c:valAx>
        <c:axId val="514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3.16</c:v>
                </c:pt>
                <c:pt idx="1">
                  <c:v>3.16</c:v>
                </c:pt>
                <c:pt idx="2">
                  <c:v>3.12</c:v>
                </c:pt>
                <c:pt idx="3">
                  <c:v>3.16</c:v>
                </c:pt>
                <c:pt idx="4">
                  <c:v>13.89</c:v>
                </c:pt>
              </c:numCache>
            </c:numRef>
          </c:val>
        </c:ser>
        <c:dLbls>
          <c:showLegendKey val="0"/>
          <c:showVal val="0"/>
          <c:showCatName val="0"/>
          <c:showSerName val="0"/>
          <c:showPercent val="0"/>
          <c:showBubbleSize val="0"/>
        </c:dLbls>
        <c:gapWidth val="150"/>
        <c:axId val="51497600"/>
        <c:axId val="514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51497600"/>
        <c:axId val="51499776"/>
      </c:lineChart>
      <c:dateAx>
        <c:axId val="51497600"/>
        <c:scaling>
          <c:orientation val="minMax"/>
        </c:scaling>
        <c:delete val="1"/>
        <c:axPos val="b"/>
        <c:numFmt formatCode="ge" sourceLinked="1"/>
        <c:majorTickMark val="none"/>
        <c:minorTickMark val="none"/>
        <c:tickLblPos val="none"/>
        <c:crossAx val="51499776"/>
        <c:crosses val="autoZero"/>
        <c:auto val="1"/>
        <c:lblOffset val="100"/>
        <c:baseTimeUnit val="years"/>
      </c:dateAx>
      <c:valAx>
        <c:axId val="514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433152"/>
        <c:axId val="1064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06433152"/>
        <c:axId val="106455808"/>
      </c:lineChart>
      <c:dateAx>
        <c:axId val="106433152"/>
        <c:scaling>
          <c:orientation val="minMax"/>
        </c:scaling>
        <c:delete val="1"/>
        <c:axPos val="b"/>
        <c:numFmt formatCode="ge" sourceLinked="1"/>
        <c:majorTickMark val="none"/>
        <c:minorTickMark val="none"/>
        <c:tickLblPos val="none"/>
        <c:crossAx val="106455808"/>
        <c:crosses val="autoZero"/>
        <c:auto val="1"/>
        <c:lblOffset val="100"/>
        <c:baseTimeUnit val="years"/>
      </c:dateAx>
      <c:valAx>
        <c:axId val="10645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4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506.05</c:v>
                </c:pt>
                <c:pt idx="1">
                  <c:v>642.77</c:v>
                </c:pt>
                <c:pt idx="2">
                  <c:v>307.38</c:v>
                </c:pt>
                <c:pt idx="3">
                  <c:v>278.31</c:v>
                </c:pt>
                <c:pt idx="4">
                  <c:v>262.66000000000003</c:v>
                </c:pt>
              </c:numCache>
            </c:numRef>
          </c:val>
        </c:ser>
        <c:dLbls>
          <c:showLegendKey val="0"/>
          <c:showVal val="0"/>
          <c:showCatName val="0"/>
          <c:showSerName val="0"/>
          <c:showPercent val="0"/>
          <c:showBubbleSize val="0"/>
        </c:dLbls>
        <c:gapWidth val="150"/>
        <c:axId val="106490496"/>
        <c:axId val="1064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6490496"/>
        <c:axId val="106492672"/>
      </c:lineChart>
      <c:dateAx>
        <c:axId val="106490496"/>
        <c:scaling>
          <c:orientation val="minMax"/>
        </c:scaling>
        <c:delete val="1"/>
        <c:axPos val="b"/>
        <c:numFmt formatCode="ge" sourceLinked="1"/>
        <c:majorTickMark val="none"/>
        <c:minorTickMark val="none"/>
        <c:tickLblPos val="none"/>
        <c:crossAx val="106492672"/>
        <c:crosses val="autoZero"/>
        <c:auto val="1"/>
        <c:lblOffset val="100"/>
        <c:baseTimeUnit val="years"/>
      </c:dateAx>
      <c:valAx>
        <c:axId val="10649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4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405.7</c:v>
                </c:pt>
                <c:pt idx="1">
                  <c:v>358.85</c:v>
                </c:pt>
                <c:pt idx="2">
                  <c:v>375.86</c:v>
                </c:pt>
                <c:pt idx="3">
                  <c:v>345.19</c:v>
                </c:pt>
                <c:pt idx="4">
                  <c:v>318.89999999999998</c:v>
                </c:pt>
              </c:numCache>
            </c:numRef>
          </c:val>
        </c:ser>
        <c:dLbls>
          <c:showLegendKey val="0"/>
          <c:showVal val="0"/>
          <c:showCatName val="0"/>
          <c:showSerName val="0"/>
          <c:showPercent val="0"/>
          <c:showBubbleSize val="0"/>
        </c:dLbls>
        <c:gapWidth val="150"/>
        <c:axId val="106522880"/>
        <c:axId val="1065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06522880"/>
        <c:axId val="106533248"/>
      </c:lineChart>
      <c:dateAx>
        <c:axId val="106522880"/>
        <c:scaling>
          <c:orientation val="minMax"/>
        </c:scaling>
        <c:delete val="1"/>
        <c:axPos val="b"/>
        <c:numFmt formatCode="ge" sourceLinked="1"/>
        <c:majorTickMark val="none"/>
        <c:minorTickMark val="none"/>
        <c:tickLblPos val="none"/>
        <c:crossAx val="106533248"/>
        <c:crosses val="autoZero"/>
        <c:auto val="1"/>
        <c:lblOffset val="100"/>
        <c:baseTimeUnit val="years"/>
      </c:dateAx>
      <c:valAx>
        <c:axId val="106533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5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99.38</c:v>
                </c:pt>
                <c:pt idx="1">
                  <c:v>108.25</c:v>
                </c:pt>
                <c:pt idx="2">
                  <c:v>105.02</c:v>
                </c:pt>
                <c:pt idx="3">
                  <c:v>107.75</c:v>
                </c:pt>
                <c:pt idx="4">
                  <c:v>104.48</c:v>
                </c:pt>
              </c:numCache>
            </c:numRef>
          </c:val>
        </c:ser>
        <c:dLbls>
          <c:showLegendKey val="0"/>
          <c:showVal val="0"/>
          <c:showCatName val="0"/>
          <c:showSerName val="0"/>
          <c:showPercent val="0"/>
          <c:showBubbleSize val="0"/>
        </c:dLbls>
        <c:gapWidth val="150"/>
        <c:axId val="107623936"/>
        <c:axId val="1076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7623936"/>
        <c:axId val="107625856"/>
      </c:lineChart>
      <c:dateAx>
        <c:axId val="107623936"/>
        <c:scaling>
          <c:orientation val="minMax"/>
        </c:scaling>
        <c:delete val="1"/>
        <c:axPos val="b"/>
        <c:numFmt formatCode="ge" sourceLinked="1"/>
        <c:majorTickMark val="none"/>
        <c:minorTickMark val="none"/>
        <c:tickLblPos val="none"/>
        <c:crossAx val="107625856"/>
        <c:crosses val="autoZero"/>
        <c:auto val="1"/>
        <c:lblOffset val="100"/>
        <c:baseTimeUnit val="years"/>
      </c:dateAx>
      <c:valAx>
        <c:axId val="1076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95.66</c:v>
                </c:pt>
                <c:pt idx="1">
                  <c:v>95.64</c:v>
                </c:pt>
                <c:pt idx="2">
                  <c:v>101.22</c:v>
                </c:pt>
                <c:pt idx="3">
                  <c:v>105.29</c:v>
                </c:pt>
                <c:pt idx="4">
                  <c:v>110.64</c:v>
                </c:pt>
              </c:numCache>
            </c:numRef>
          </c:val>
        </c:ser>
        <c:dLbls>
          <c:showLegendKey val="0"/>
          <c:showVal val="0"/>
          <c:showCatName val="0"/>
          <c:showSerName val="0"/>
          <c:showPercent val="0"/>
          <c:showBubbleSize val="0"/>
        </c:dLbls>
        <c:gapWidth val="150"/>
        <c:axId val="107639552"/>
        <c:axId val="1076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07639552"/>
        <c:axId val="107641472"/>
      </c:lineChart>
      <c:dateAx>
        <c:axId val="107639552"/>
        <c:scaling>
          <c:orientation val="minMax"/>
        </c:scaling>
        <c:delete val="1"/>
        <c:axPos val="b"/>
        <c:numFmt formatCode="ge" sourceLinked="1"/>
        <c:majorTickMark val="none"/>
        <c:minorTickMark val="none"/>
        <c:tickLblPos val="none"/>
        <c:crossAx val="107641472"/>
        <c:crosses val="autoZero"/>
        <c:auto val="1"/>
        <c:lblOffset val="100"/>
        <c:baseTimeUnit val="years"/>
      </c:dateAx>
      <c:valAx>
        <c:axId val="1076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J68" sqref="BJ6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伊豆市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32376</v>
      </c>
      <c r="AJ8" s="75"/>
      <c r="AK8" s="75"/>
      <c r="AL8" s="75"/>
      <c r="AM8" s="75"/>
      <c r="AN8" s="75"/>
      <c r="AO8" s="75"/>
      <c r="AP8" s="76"/>
      <c r="AQ8" s="57">
        <f>データ!R6</f>
        <v>363.97</v>
      </c>
      <c r="AR8" s="57"/>
      <c r="AS8" s="57"/>
      <c r="AT8" s="57"/>
      <c r="AU8" s="57"/>
      <c r="AV8" s="57"/>
      <c r="AW8" s="57"/>
      <c r="AX8" s="57"/>
      <c r="AY8" s="57">
        <f>データ!S6</f>
        <v>88.95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70.55</v>
      </c>
      <c r="K10" s="57"/>
      <c r="L10" s="57"/>
      <c r="M10" s="57"/>
      <c r="N10" s="57"/>
      <c r="O10" s="57"/>
      <c r="P10" s="57"/>
      <c r="Q10" s="57"/>
      <c r="R10" s="57">
        <f>データ!O6</f>
        <v>88.23</v>
      </c>
      <c r="S10" s="57"/>
      <c r="T10" s="57"/>
      <c r="U10" s="57"/>
      <c r="V10" s="57"/>
      <c r="W10" s="57"/>
      <c r="X10" s="57"/>
      <c r="Y10" s="57"/>
      <c r="Z10" s="65">
        <f>データ!P6</f>
        <v>2543</v>
      </c>
      <c r="AA10" s="65"/>
      <c r="AB10" s="65"/>
      <c r="AC10" s="65"/>
      <c r="AD10" s="65"/>
      <c r="AE10" s="65"/>
      <c r="AF10" s="65"/>
      <c r="AG10" s="65"/>
      <c r="AH10" s="2"/>
      <c r="AI10" s="65">
        <f>データ!T6</f>
        <v>28294</v>
      </c>
      <c r="AJ10" s="65"/>
      <c r="AK10" s="65"/>
      <c r="AL10" s="65"/>
      <c r="AM10" s="65"/>
      <c r="AN10" s="65"/>
      <c r="AO10" s="65"/>
      <c r="AP10" s="65"/>
      <c r="AQ10" s="57">
        <f>データ!U6</f>
        <v>87.64</v>
      </c>
      <c r="AR10" s="57"/>
      <c r="AS10" s="57"/>
      <c r="AT10" s="57"/>
      <c r="AU10" s="57"/>
      <c r="AV10" s="57"/>
      <c r="AW10" s="57"/>
      <c r="AX10" s="57"/>
      <c r="AY10" s="57">
        <f>データ!V6</f>
        <v>322.83999999999997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222224</v>
      </c>
      <c r="D6" s="31">
        <f t="shared" si="3"/>
        <v>46</v>
      </c>
      <c r="E6" s="31">
        <f t="shared" si="3"/>
        <v>1</v>
      </c>
      <c r="F6" s="31">
        <f t="shared" si="3"/>
        <v>0</v>
      </c>
      <c r="G6" s="31">
        <f t="shared" si="3"/>
        <v>1</v>
      </c>
      <c r="H6" s="31" t="str">
        <f t="shared" si="3"/>
        <v>静岡県　伊豆市</v>
      </c>
      <c r="I6" s="31" t="str">
        <f t="shared" si="3"/>
        <v>法適用</v>
      </c>
      <c r="J6" s="31" t="str">
        <f t="shared" si="3"/>
        <v>水道事業</v>
      </c>
      <c r="K6" s="31" t="str">
        <f t="shared" si="3"/>
        <v>末端給水事業</v>
      </c>
      <c r="L6" s="31" t="str">
        <f t="shared" si="3"/>
        <v>A6</v>
      </c>
      <c r="M6" s="32" t="str">
        <f t="shared" si="3"/>
        <v>-</v>
      </c>
      <c r="N6" s="32">
        <f t="shared" si="3"/>
        <v>70.55</v>
      </c>
      <c r="O6" s="32">
        <f t="shared" si="3"/>
        <v>88.23</v>
      </c>
      <c r="P6" s="32">
        <f t="shared" si="3"/>
        <v>2543</v>
      </c>
      <c r="Q6" s="32">
        <f t="shared" si="3"/>
        <v>32376</v>
      </c>
      <c r="R6" s="32">
        <f t="shared" si="3"/>
        <v>363.97</v>
      </c>
      <c r="S6" s="32">
        <f t="shared" si="3"/>
        <v>88.95</v>
      </c>
      <c r="T6" s="32">
        <f t="shared" si="3"/>
        <v>28294</v>
      </c>
      <c r="U6" s="32">
        <f t="shared" si="3"/>
        <v>87.64</v>
      </c>
      <c r="V6" s="32">
        <f t="shared" si="3"/>
        <v>322.83999999999997</v>
      </c>
      <c r="W6" s="33">
        <f>IF(W7="",NA(),W7)</f>
        <v>103.2</v>
      </c>
      <c r="X6" s="33">
        <f t="shared" ref="X6:AF6" si="4">IF(X7="",NA(),X7)</f>
        <v>112.4</v>
      </c>
      <c r="Y6" s="33">
        <f t="shared" si="4"/>
        <v>107.39</v>
      </c>
      <c r="Z6" s="33">
        <f t="shared" si="4"/>
        <v>110.14</v>
      </c>
      <c r="AA6" s="33">
        <f t="shared" si="4"/>
        <v>110.25</v>
      </c>
      <c r="AB6" s="33">
        <f t="shared" si="4"/>
        <v>105.61</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9.34</v>
      </c>
      <c r="AO6" s="33">
        <f t="shared" si="5"/>
        <v>9.56</v>
      </c>
      <c r="AP6" s="33">
        <f t="shared" si="5"/>
        <v>2.8</v>
      </c>
      <c r="AQ6" s="33">
        <f t="shared" si="5"/>
        <v>1.93</v>
      </c>
      <c r="AR6" s="32" t="str">
        <f>IF(AR7="","",IF(AR7="-","【-】","【"&amp;SUBSTITUTE(TEXT(AR7,"#,##0.00"),"-","△")&amp;"】"))</f>
        <v>【0.87】</v>
      </c>
      <c r="AS6" s="33">
        <f>IF(AS7="",NA(),AS7)</f>
        <v>506.05</v>
      </c>
      <c r="AT6" s="33">
        <f t="shared" ref="AT6:BB6" si="6">IF(AT7="",NA(),AT7)</f>
        <v>642.77</v>
      </c>
      <c r="AU6" s="33">
        <f t="shared" si="6"/>
        <v>307.38</v>
      </c>
      <c r="AV6" s="33">
        <f t="shared" si="6"/>
        <v>278.31</v>
      </c>
      <c r="AW6" s="33">
        <f t="shared" si="6"/>
        <v>262.66000000000003</v>
      </c>
      <c r="AX6" s="33">
        <f t="shared" si="6"/>
        <v>832.37</v>
      </c>
      <c r="AY6" s="33">
        <f t="shared" si="6"/>
        <v>915.5</v>
      </c>
      <c r="AZ6" s="33">
        <f t="shared" si="6"/>
        <v>963.24</v>
      </c>
      <c r="BA6" s="33">
        <f t="shared" si="6"/>
        <v>381.53</v>
      </c>
      <c r="BB6" s="33">
        <f t="shared" si="6"/>
        <v>391.54</v>
      </c>
      <c r="BC6" s="32" t="str">
        <f>IF(BC7="","",IF(BC7="-","【-】","【"&amp;SUBSTITUTE(TEXT(BC7,"#,##0.00"),"-","△")&amp;"】"))</f>
        <v>【262.74】</v>
      </c>
      <c r="BD6" s="33">
        <f>IF(BD7="",NA(),BD7)</f>
        <v>405.7</v>
      </c>
      <c r="BE6" s="33">
        <f t="shared" ref="BE6:BM6" si="7">IF(BE7="",NA(),BE7)</f>
        <v>358.85</v>
      </c>
      <c r="BF6" s="33">
        <f t="shared" si="7"/>
        <v>375.86</v>
      </c>
      <c r="BG6" s="33">
        <f t="shared" si="7"/>
        <v>345.19</v>
      </c>
      <c r="BH6" s="33">
        <f t="shared" si="7"/>
        <v>318.89999999999998</v>
      </c>
      <c r="BI6" s="33">
        <f t="shared" si="7"/>
        <v>403.15</v>
      </c>
      <c r="BJ6" s="33">
        <f t="shared" si="7"/>
        <v>404.78</v>
      </c>
      <c r="BK6" s="33">
        <f t="shared" si="7"/>
        <v>400.38</v>
      </c>
      <c r="BL6" s="33">
        <f t="shared" si="7"/>
        <v>393.27</v>
      </c>
      <c r="BM6" s="33">
        <f t="shared" si="7"/>
        <v>386.97</v>
      </c>
      <c r="BN6" s="32" t="str">
        <f>IF(BN7="","",IF(BN7="-","【-】","【"&amp;SUBSTITUTE(TEXT(BN7,"#,##0.00"),"-","△")&amp;"】"))</f>
        <v>【276.38】</v>
      </c>
      <c r="BO6" s="33">
        <f>IF(BO7="",NA(),BO7)</f>
        <v>99.38</v>
      </c>
      <c r="BP6" s="33">
        <f t="shared" ref="BP6:BX6" si="8">IF(BP7="",NA(),BP7)</f>
        <v>108.25</v>
      </c>
      <c r="BQ6" s="33">
        <f t="shared" si="8"/>
        <v>105.02</v>
      </c>
      <c r="BR6" s="33">
        <f t="shared" si="8"/>
        <v>107.75</v>
      </c>
      <c r="BS6" s="33">
        <f t="shared" si="8"/>
        <v>104.48</v>
      </c>
      <c r="BT6" s="33">
        <f t="shared" si="8"/>
        <v>94.86</v>
      </c>
      <c r="BU6" s="33">
        <f t="shared" si="8"/>
        <v>98.07</v>
      </c>
      <c r="BV6" s="33">
        <f t="shared" si="8"/>
        <v>96.56</v>
      </c>
      <c r="BW6" s="33">
        <f t="shared" si="8"/>
        <v>100.47</v>
      </c>
      <c r="BX6" s="33">
        <f t="shared" si="8"/>
        <v>101.72</v>
      </c>
      <c r="BY6" s="32" t="str">
        <f>IF(BY7="","",IF(BY7="-","【-】","【"&amp;SUBSTITUTE(TEXT(BY7,"#,##0.00"),"-","△")&amp;"】"))</f>
        <v>【104.99】</v>
      </c>
      <c r="BZ6" s="33">
        <f>IF(BZ7="",NA(),BZ7)</f>
        <v>95.66</v>
      </c>
      <c r="CA6" s="33">
        <f t="shared" ref="CA6:CI6" si="9">IF(CA7="",NA(),CA7)</f>
        <v>95.64</v>
      </c>
      <c r="CB6" s="33">
        <f t="shared" si="9"/>
        <v>101.22</v>
      </c>
      <c r="CC6" s="33">
        <f t="shared" si="9"/>
        <v>105.29</v>
      </c>
      <c r="CD6" s="33">
        <f t="shared" si="9"/>
        <v>110.64</v>
      </c>
      <c r="CE6" s="33">
        <f t="shared" si="9"/>
        <v>179.14</v>
      </c>
      <c r="CF6" s="33">
        <f t="shared" si="9"/>
        <v>172.26</v>
      </c>
      <c r="CG6" s="33">
        <f t="shared" si="9"/>
        <v>177.14</v>
      </c>
      <c r="CH6" s="33">
        <f t="shared" si="9"/>
        <v>169.82</v>
      </c>
      <c r="CI6" s="33">
        <f t="shared" si="9"/>
        <v>168.2</v>
      </c>
      <c r="CJ6" s="32" t="str">
        <f>IF(CJ7="","",IF(CJ7="-","【-】","【"&amp;SUBSTITUTE(TEXT(CJ7,"#,##0.00"),"-","△")&amp;"】"))</f>
        <v>【163.72】</v>
      </c>
      <c r="CK6" s="33">
        <f>IF(CK7="",NA(),CK7)</f>
        <v>69.319999999999993</v>
      </c>
      <c r="CL6" s="33">
        <f t="shared" ref="CL6:CT6" si="10">IF(CL7="",NA(),CL7)</f>
        <v>70.23</v>
      </c>
      <c r="CM6" s="33">
        <f t="shared" si="10"/>
        <v>69</v>
      </c>
      <c r="CN6" s="33">
        <f t="shared" si="10"/>
        <v>65.39</v>
      </c>
      <c r="CO6" s="33">
        <f t="shared" si="10"/>
        <v>64.55</v>
      </c>
      <c r="CP6" s="33">
        <f t="shared" si="10"/>
        <v>58.76</v>
      </c>
      <c r="CQ6" s="33">
        <f t="shared" si="10"/>
        <v>55.68</v>
      </c>
      <c r="CR6" s="33">
        <f t="shared" si="10"/>
        <v>55.64</v>
      </c>
      <c r="CS6" s="33">
        <f t="shared" si="10"/>
        <v>55.13</v>
      </c>
      <c r="CT6" s="33">
        <f t="shared" si="10"/>
        <v>54.77</v>
      </c>
      <c r="CU6" s="32" t="str">
        <f>IF(CU7="","",IF(CU7="-","【-】","【"&amp;SUBSTITUTE(TEXT(CU7,"#,##0.00"),"-","△")&amp;"】"))</f>
        <v>【59.76】</v>
      </c>
      <c r="CV6" s="33">
        <f>IF(CV7="",NA(),CV7)</f>
        <v>64.5</v>
      </c>
      <c r="CW6" s="33">
        <f t="shared" ref="CW6:DE6" si="11">IF(CW7="",NA(),CW7)</f>
        <v>63.49</v>
      </c>
      <c r="CX6" s="33">
        <f t="shared" si="11"/>
        <v>63.2</v>
      </c>
      <c r="CY6" s="33">
        <f t="shared" si="11"/>
        <v>63.97</v>
      </c>
      <c r="CZ6" s="33">
        <f t="shared" si="11"/>
        <v>64.14</v>
      </c>
      <c r="DA6" s="33">
        <f t="shared" si="11"/>
        <v>84.87</v>
      </c>
      <c r="DB6" s="33">
        <f t="shared" si="11"/>
        <v>83.18</v>
      </c>
      <c r="DC6" s="33">
        <f t="shared" si="11"/>
        <v>83.09</v>
      </c>
      <c r="DD6" s="33">
        <f t="shared" si="11"/>
        <v>83</v>
      </c>
      <c r="DE6" s="33">
        <f t="shared" si="11"/>
        <v>82.89</v>
      </c>
      <c r="DF6" s="32" t="str">
        <f>IF(DF7="","",IF(DF7="-","【-】","【"&amp;SUBSTITUTE(TEXT(DF7,"#,##0.00"),"-","△")&amp;"】"))</f>
        <v>【89.95】</v>
      </c>
      <c r="DG6" s="33">
        <f>IF(DG7="",NA(),DG7)</f>
        <v>49.08</v>
      </c>
      <c r="DH6" s="33">
        <f t="shared" ref="DH6:DP6" si="12">IF(DH7="",NA(),DH7)</f>
        <v>50.79</v>
      </c>
      <c r="DI6" s="33">
        <f t="shared" si="12"/>
        <v>51.24</v>
      </c>
      <c r="DJ6" s="33">
        <f t="shared" si="12"/>
        <v>52.36</v>
      </c>
      <c r="DK6" s="33">
        <f t="shared" si="12"/>
        <v>53.43</v>
      </c>
      <c r="DL6" s="33">
        <f t="shared" si="12"/>
        <v>35.53</v>
      </c>
      <c r="DM6" s="33">
        <f t="shared" si="12"/>
        <v>38.07</v>
      </c>
      <c r="DN6" s="33">
        <f t="shared" si="12"/>
        <v>39.06</v>
      </c>
      <c r="DO6" s="33">
        <f t="shared" si="12"/>
        <v>46.66</v>
      </c>
      <c r="DP6" s="33">
        <f t="shared" si="12"/>
        <v>47.46</v>
      </c>
      <c r="DQ6" s="32" t="str">
        <f>IF(DQ7="","",IF(DQ7="-","【-】","【"&amp;SUBSTITUTE(TEXT(DQ7,"#,##0.00"),"-","△")&amp;"】"))</f>
        <v>【47.18】</v>
      </c>
      <c r="DR6" s="33">
        <f>IF(DR7="",NA(),DR7)</f>
        <v>3.16</v>
      </c>
      <c r="DS6" s="33">
        <f t="shared" ref="DS6:EA6" si="13">IF(DS7="",NA(),DS7)</f>
        <v>3.16</v>
      </c>
      <c r="DT6" s="33">
        <f t="shared" si="13"/>
        <v>3.12</v>
      </c>
      <c r="DU6" s="33">
        <f t="shared" si="13"/>
        <v>3.16</v>
      </c>
      <c r="DV6" s="33">
        <f t="shared" si="13"/>
        <v>13.89</v>
      </c>
      <c r="DW6" s="33">
        <f t="shared" si="13"/>
        <v>6.47</v>
      </c>
      <c r="DX6" s="33">
        <f t="shared" si="13"/>
        <v>7.73</v>
      </c>
      <c r="DY6" s="33">
        <f t="shared" si="13"/>
        <v>8.8699999999999992</v>
      </c>
      <c r="DZ6" s="33">
        <f t="shared" si="13"/>
        <v>9.85</v>
      </c>
      <c r="EA6" s="33">
        <f t="shared" si="13"/>
        <v>9.7100000000000009</v>
      </c>
      <c r="EB6" s="32" t="str">
        <f>IF(EB7="","",IF(EB7="-","【-】","【"&amp;SUBSTITUTE(TEXT(EB7,"#,##0.00"),"-","△")&amp;"】"))</f>
        <v>【13.18】</v>
      </c>
      <c r="EC6" s="33">
        <f>IF(EC7="",NA(),EC7)</f>
        <v>0.38</v>
      </c>
      <c r="ED6" s="33">
        <f t="shared" ref="ED6:EL6" si="14">IF(ED7="",NA(),ED7)</f>
        <v>0.52</v>
      </c>
      <c r="EE6" s="33">
        <f t="shared" si="14"/>
        <v>0.77</v>
      </c>
      <c r="EF6" s="33">
        <f t="shared" si="14"/>
        <v>0.47</v>
      </c>
      <c r="EG6" s="33">
        <f t="shared" si="14"/>
        <v>0.76</v>
      </c>
      <c r="EH6" s="33">
        <f t="shared" si="14"/>
        <v>0.7</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222224</v>
      </c>
      <c r="D7" s="35">
        <v>46</v>
      </c>
      <c r="E7" s="35">
        <v>1</v>
      </c>
      <c r="F7" s="35">
        <v>0</v>
      </c>
      <c r="G7" s="35">
        <v>1</v>
      </c>
      <c r="H7" s="35" t="s">
        <v>93</v>
      </c>
      <c r="I7" s="35" t="s">
        <v>94</v>
      </c>
      <c r="J7" s="35" t="s">
        <v>95</v>
      </c>
      <c r="K7" s="35" t="s">
        <v>96</v>
      </c>
      <c r="L7" s="35" t="s">
        <v>97</v>
      </c>
      <c r="M7" s="36" t="s">
        <v>98</v>
      </c>
      <c r="N7" s="36">
        <v>70.55</v>
      </c>
      <c r="O7" s="36">
        <v>88.23</v>
      </c>
      <c r="P7" s="36">
        <v>2543</v>
      </c>
      <c r="Q7" s="36">
        <v>32376</v>
      </c>
      <c r="R7" s="36">
        <v>363.97</v>
      </c>
      <c r="S7" s="36">
        <v>88.95</v>
      </c>
      <c r="T7" s="36">
        <v>28294</v>
      </c>
      <c r="U7" s="36">
        <v>87.64</v>
      </c>
      <c r="V7" s="36">
        <v>322.83999999999997</v>
      </c>
      <c r="W7" s="36">
        <v>103.2</v>
      </c>
      <c r="X7" s="36">
        <v>112.4</v>
      </c>
      <c r="Y7" s="36">
        <v>107.39</v>
      </c>
      <c r="Z7" s="36">
        <v>110.14</v>
      </c>
      <c r="AA7" s="36">
        <v>110.25</v>
      </c>
      <c r="AB7" s="36">
        <v>105.61</v>
      </c>
      <c r="AC7" s="36">
        <v>107.57</v>
      </c>
      <c r="AD7" s="36">
        <v>106.55</v>
      </c>
      <c r="AE7" s="36">
        <v>110.01</v>
      </c>
      <c r="AF7" s="36">
        <v>111.21</v>
      </c>
      <c r="AG7" s="36">
        <v>113.56</v>
      </c>
      <c r="AH7" s="36">
        <v>0</v>
      </c>
      <c r="AI7" s="36">
        <v>0</v>
      </c>
      <c r="AJ7" s="36">
        <v>0</v>
      </c>
      <c r="AK7" s="36">
        <v>0</v>
      </c>
      <c r="AL7" s="36">
        <v>0</v>
      </c>
      <c r="AM7" s="36">
        <v>6.79</v>
      </c>
      <c r="AN7" s="36">
        <v>9.34</v>
      </c>
      <c r="AO7" s="36">
        <v>9.56</v>
      </c>
      <c r="AP7" s="36">
        <v>2.8</v>
      </c>
      <c r="AQ7" s="36">
        <v>1.93</v>
      </c>
      <c r="AR7" s="36">
        <v>0.87</v>
      </c>
      <c r="AS7" s="36">
        <v>506.05</v>
      </c>
      <c r="AT7" s="36">
        <v>642.77</v>
      </c>
      <c r="AU7" s="36">
        <v>307.38</v>
      </c>
      <c r="AV7" s="36">
        <v>278.31</v>
      </c>
      <c r="AW7" s="36">
        <v>262.66000000000003</v>
      </c>
      <c r="AX7" s="36">
        <v>832.37</v>
      </c>
      <c r="AY7" s="36">
        <v>915.5</v>
      </c>
      <c r="AZ7" s="36">
        <v>963.24</v>
      </c>
      <c r="BA7" s="36">
        <v>381.53</v>
      </c>
      <c r="BB7" s="36">
        <v>391.54</v>
      </c>
      <c r="BC7" s="36">
        <v>262.74</v>
      </c>
      <c r="BD7" s="36">
        <v>405.7</v>
      </c>
      <c r="BE7" s="36">
        <v>358.85</v>
      </c>
      <c r="BF7" s="36">
        <v>375.86</v>
      </c>
      <c r="BG7" s="36">
        <v>345.19</v>
      </c>
      <c r="BH7" s="36">
        <v>318.89999999999998</v>
      </c>
      <c r="BI7" s="36">
        <v>403.15</v>
      </c>
      <c r="BJ7" s="36">
        <v>404.78</v>
      </c>
      <c r="BK7" s="36">
        <v>400.38</v>
      </c>
      <c r="BL7" s="36">
        <v>393.27</v>
      </c>
      <c r="BM7" s="36">
        <v>386.97</v>
      </c>
      <c r="BN7" s="36">
        <v>276.38</v>
      </c>
      <c r="BO7" s="36">
        <v>99.38</v>
      </c>
      <c r="BP7" s="36">
        <v>108.25</v>
      </c>
      <c r="BQ7" s="36">
        <v>105.02</v>
      </c>
      <c r="BR7" s="36">
        <v>107.75</v>
      </c>
      <c r="BS7" s="36">
        <v>104.48</v>
      </c>
      <c r="BT7" s="36">
        <v>94.86</v>
      </c>
      <c r="BU7" s="36">
        <v>98.07</v>
      </c>
      <c r="BV7" s="36">
        <v>96.56</v>
      </c>
      <c r="BW7" s="36">
        <v>100.47</v>
      </c>
      <c r="BX7" s="36">
        <v>101.72</v>
      </c>
      <c r="BY7" s="36">
        <v>104.99</v>
      </c>
      <c r="BZ7" s="36">
        <v>95.66</v>
      </c>
      <c r="CA7" s="36">
        <v>95.64</v>
      </c>
      <c r="CB7" s="36">
        <v>101.22</v>
      </c>
      <c r="CC7" s="36">
        <v>105.29</v>
      </c>
      <c r="CD7" s="36">
        <v>110.64</v>
      </c>
      <c r="CE7" s="36">
        <v>179.14</v>
      </c>
      <c r="CF7" s="36">
        <v>172.26</v>
      </c>
      <c r="CG7" s="36">
        <v>177.14</v>
      </c>
      <c r="CH7" s="36">
        <v>169.82</v>
      </c>
      <c r="CI7" s="36">
        <v>168.2</v>
      </c>
      <c r="CJ7" s="36">
        <v>163.72</v>
      </c>
      <c r="CK7" s="36">
        <v>69.319999999999993</v>
      </c>
      <c r="CL7" s="36">
        <v>70.23</v>
      </c>
      <c r="CM7" s="36">
        <v>69</v>
      </c>
      <c r="CN7" s="36">
        <v>65.39</v>
      </c>
      <c r="CO7" s="36">
        <v>64.55</v>
      </c>
      <c r="CP7" s="36">
        <v>58.76</v>
      </c>
      <c r="CQ7" s="36">
        <v>55.68</v>
      </c>
      <c r="CR7" s="36">
        <v>55.64</v>
      </c>
      <c r="CS7" s="36">
        <v>55.13</v>
      </c>
      <c r="CT7" s="36">
        <v>54.77</v>
      </c>
      <c r="CU7" s="36">
        <v>59.76</v>
      </c>
      <c r="CV7" s="36">
        <v>64.5</v>
      </c>
      <c r="CW7" s="36">
        <v>63.49</v>
      </c>
      <c r="CX7" s="36">
        <v>63.2</v>
      </c>
      <c r="CY7" s="36">
        <v>63.97</v>
      </c>
      <c r="CZ7" s="36">
        <v>64.14</v>
      </c>
      <c r="DA7" s="36">
        <v>84.87</v>
      </c>
      <c r="DB7" s="36">
        <v>83.18</v>
      </c>
      <c r="DC7" s="36">
        <v>83.09</v>
      </c>
      <c r="DD7" s="36">
        <v>83</v>
      </c>
      <c r="DE7" s="36">
        <v>82.89</v>
      </c>
      <c r="DF7" s="36">
        <v>89.95</v>
      </c>
      <c r="DG7" s="36">
        <v>49.08</v>
      </c>
      <c r="DH7" s="36">
        <v>50.79</v>
      </c>
      <c r="DI7" s="36">
        <v>51.24</v>
      </c>
      <c r="DJ7" s="36">
        <v>52.36</v>
      </c>
      <c r="DK7" s="36">
        <v>53.43</v>
      </c>
      <c r="DL7" s="36">
        <v>35.53</v>
      </c>
      <c r="DM7" s="36">
        <v>38.07</v>
      </c>
      <c r="DN7" s="36">
        <v>39.06</v>
      </c>
      <c r="DO7" s="36">
        <v>46.66</v>
      </c>
      <c r="DP7" s="36">
        <v>47.46</v>
      </c>
      <c r="DQ7" s="36">
        <v>47.18</v>
      </c>
      <c r="DR7" s="36">
        <v>3.16</v>
      </c>
      <c r="DS7" s="36">
        <v>3.16</v>
      </c>
      <c r="DT7" s="36">
        <v>3.12</v>
      </c>
      <c r="DU7" s="36">
        <v>3.16</v>
      </c>
      <c r="DV7" s="36">
        <v>13.89</v>
      </c>
      <c r="DW7" s="36">
        <v>6.47</v>
      </c>
      <c r="DX7" s="36">
        <v>7.73</v>
      </c>
      <c r="DY7" s="36">
        <v>8.8699999999999992</v>
      </c>
      <c r="DZ7" s="36">
        <v>9.85</v>
      </c>
      <c r="EA7" s="36">
        <v>9.7100000000000009</v>
      </c>
      <c r="EB7" s="36">
        <v>13.18</v>
      </c>
      <c r="EC7" s="36">
        <v>0.38</v>
      </c>
      <c r="ED7" s="36">
        <v>0.52</v>
      </c>
      <c r="EE7" s="36">
        <v>0.77</v>
      </c>
      <c r="EF7" s="36">
        <v>0.47</v>
      </c>
      <c r="EG7" s="36">
        <v>0.76</v>
      </c>
      <c r="EH7" s="36">
        <v>0.7</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2017-02-23T15:49:03Z</cp:lastPrinted>
  <dcterms:created xsi:type="dcterms:W3CDTF">2017-02-01T08:42:32Z</dcterms:created>
  <dcterms:modified xsi:type="dcterms:W3CDTF">2017-02-23T15:49:05Z</dcterms:modified>
  <cp:category/>
</cp:coreProperties>
</file>