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<sst xmlns="http://schemas.openxmlformats.org/spreadsheetml/2006/main" count="221" uniqueCount="111">
  <si>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</si>
  <si>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</si>
  <si>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</si>
  <si>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</si>
  <si>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</si>
  <si>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</si>
  <si>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</si>
  <si>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</si>
  <si>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</si>
  <si>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</si>
  <si>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</si>
  <si>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</si>
  <si>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</si>
  <si>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</si>
  <si>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</si>
  <si>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</si>
  <si>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</si>
  <si>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</si>
  <si>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</si>
  <si>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</si>
  <si>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</si>
  <si>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</si>
  <si>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</si>
  <si>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</si>
  <si>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</si>
  <si>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</si>
  <si>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</si>
  <si>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</si>
  <si>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</si>
  <si>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</si>
  <si>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</si>
  <si>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</si>
  <si>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</si>
  <si>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</si>
  <si>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</si>
  <si>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</si>
  <si>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</si>
  <si>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</si>
  <si>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</si>
  <si>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</si>
  <si>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</si>
  <si>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</si>
  <si>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</si>
  <si>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</si>
  <si>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</si>
  <si>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</si>
  <si>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</si>
  <si>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</si>
  <si>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</si>
  <si>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</si>
  <si>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</si>
  <si>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</si>
  <si>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</si>
  <si>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</si>
  <si>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</si>
  <si>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</si>
  <si>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</si>
  <si>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</si>
  <si>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</si>
  <si>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</si>
  <si>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</si>
  <si>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</si>
  <si>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</si>
  <si>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</si>
  <si>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</si>
  <si>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</si>
  <si>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</si>
  <si>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</si>
  <si>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</si>
  <si>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</si>
  <si>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</si>
  <si>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</si>
  <si>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</si>
  <si>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</si>
  <si>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</si>
  <si>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</si>
  <si>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</si>
  <si>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</si>
  <si>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</si>
  <si>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</si>
  <si>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</si>
  <si>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</si>
  <si>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</si>
  <si>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</si>
  <si>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</si>
  <si>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</si>
  <si>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</si>
  <si>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</si>
  <si>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</si>
  <si>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</si>
  <si>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</si>
  <si>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</si>
  <si>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</si>
  <si>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</si>
  <si>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</si>
  <si>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</si>
  <si>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湖西市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</si>
  <si>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</si>
  <si>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</si>
  <si>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</si>
  <si>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</si>
  <si>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</si>
  <si>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</si>
  <si>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</si>
  <si>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</si>
  <si>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</si>
  <si>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</si>
  <si>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</si>
  <si>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下水道事業に着手してまだ年数が浅いため、大きな老朽化の問題はないが、処理場設備等については、今後長寿命化計画などの策定が必要になる。</t>
    <phoneticPr fontId="4"/>
  </si>
  <si>
    <t>今後、下水道事業を促進するため、面整備の財源をどのように確保していくかが大きな問題である。また、経費回収率を高めるため、使用料の改定を検討する必要がある。同時に長寿命化計画などの策定を検討する必要がある。</t>
    <phoneticPr fontId="4"/>
  </si>
  <si>
    <t>湖西市の下水道は、平成6年度に事業認可を受け下水道事業に着手し平成13年に処理場の供用を開始した。そのため普及率が低く、現在でも面整備を進めているため、収益不足の状況が続いている。初期投資の処理場建設等を含んているため、企業債残高は高水準となっているが、償還にあわせて順調に減少している。なお、企業債残高対事業規模比率については、今回より一般会計繰入金の運用を反映したため０％となっている。現在、資金不足のため面整備の進捗が遅れがちになっているため、施設利用率が低くいまま伸び悩んでいる。それにより使用料収入の伸びも低いため、経費回収率も低くい状況が続いている。高度処理を実施しているため、汚水処理原価は類似団体より高めとなっている。今後、使用料の改定を検討する必要がある。水洗化率は、徐々に増加している。</t>
    <rPh sb="41" eb="43">
      <t>キョウヨウ</t>
    </rPh>
    <rPh sb="57" eb="58">
      <t>ヒク</t>
    </rPh>
    <rPh sb="127" eb="129">
      <t>ショウカン</t>
    </rPh>
    <rPh sb="134" eb="136">
      <t>ジュンチョウ</t>
    </rPh>
    <rPh sb="137" eb="139">
      <t>ゲンショウ</t>
    </rPh>
    <rPh sb="147" eb="149">
      <t>キギョウ</t>
    </rPh>
    <rPh sb="149" eb="150">
      <t>サイ</t>
    </rPh>
    <rPh sb="150" eb="152">
      <t>ザンダカ</t>
    </rPh>
    <rPh sb="152" eb="153">
      <t>タイ</t>
    </rPh>
    <rPh sb="153" eb="155">
      <t>ジギョウ</t>
    </rPh>
    <rPh sb="155" eb="157">
      <t>キボ</t>
    </rPh>
    <rPh sb="157" eb="159">
      <t>ヒリツ</t>
    </rPh>
    <rPh sb="165" eb="167">
      <t>コンカイ</t>
    </rPh>
    <rPh sb="169" eb="171">
      <t>イッパン</t>
    </rPh>
    <rPh sb="171" eb="173">
      <t>カイケイ</t>
    </rPh>
    <rPh sb="173" eb="175">
      <t>クリイレ</t>
    </rPh>
    <rPh sb="175" eb="176">
      <t>キン</t>
    </rPh>
    <rPh sb="177" eb="179">
      <t>ウンヨウ</t>
    </rPh>
    <rPh sb="180" eb="182">
      <t>ハンエイ</t>
    </rPh>
    <rPh sb="343" eb="345">
      <t>ジョジョ</t>
    </rPh>
    <rPh sb="346" eb="348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</si>
</sst>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7920"/>
        <c:axId val="927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0.28999999999999998</c:v>
                </c:pt>
                <c:pt idx="2">
                  <c:v>0.74</c:v>
                </c:pt>
                <c:pt idx="3">
                  <c:v>0.57999999999999996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7920"/>
        <c:axId val="92739840"/>
      </c:lineChart>
      <c:dateAx>
        <c:axId val="927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39840"/>
        <c:crosses val="autoZero"/>
        <c:auto val="1"/>
        <c:lblOffset val="100"/>
        <c:baseTimeUnit val="years"/>
      </c:dateAx>
      <c:valAx>
        <c:axId val="927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3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42.98</c:v>
                </c:pt>
                <c:pt idx="1">
                  <c:v>48.83</c:v>
                </c:pt>
                <c:pt idx="2">
                  <c:v>51.95</c:v>
                </c:pt>
                <c:pt idx="3">
                  <c:v>53.03</c:v>
                </c:pt>
                <c:pt idx="4">
                  <c:v>54.56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05376"/>
        <c:axId val="944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48.57</c:v>
                </c:pt>
                <c:pt idx="1">
                  <c:v>45.25</c:v>
                </c:pt>
                <c:pt idx="2">
                  <c:v>37.36</c:v>
                </c:pt>
                <c:pt idx="3">
                  <c:v>42.07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5376"/>
        <c:axId val="94407296"/>
      </c:lineChart>
      <c:dateAx>
        <c:axId val="9440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07296"/>
        <c:crosses val="autoZero"/>
        <c:auto val="1"/>
        <c:lblOffset val="100"/>
        <c:baseTimeUnit val="years"/>
      </c:dateAx>
      <c:valAx>
        <c:axId val="9440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0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75.650000000000006</c:v>
                </c:pt>
                <c:pt idx="1">
                  <c:v>76.94</c:v>
                </c:pt>
                <c:pt idx="2">
                  <c:v>79.11</c:v>
                </c:pt>
                <c:pt idx="3">
                  <c:v>81.680000000000007</c:v>
                </c:pt>
                <c:pt idx="4">
                  <c:v>83.5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37760"/>
        <c:axId val="9443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70.27</c:v>
                </c:pt>
                <c:pt idx="1">
                  <c:v>68.540000000000006</c:v>
                </c:pt>
                <c:pt idx="2">
                  <c:v>61.85</c:v>
                </c:pt>
                <c:pt idx="3">
                  <c:v>63.92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7760"/>
        <c:axId val="94439680"/>
      </c:lineChart>
      <c:dateAx>
        <c:axId val="9443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39680"/>
        <c:crosses val="autoZero"/>
        <c:auto val="1"/>
        <c:lblOffset val="100"/>
        <c:baseTimeUnit val="years"/>
      </c:dateAx>
      <c:valAx>
        <c:axId val="9443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3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56.75</c:v>
                </c:pt>
                <c:pt idx="1">
                  <c:v>57.99</c:v>
                </c:pt>
                <c:pt idx="2">
                  <c:v>59.5</c:v>
                </c:pt>
                <c:pt idx="3">
                  <c:v>58.9</c:v>
                </c:pt>
                <c:pt idx="4">
                  <c:v>61.39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86688"/>
        <c:axId val="927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6688"/>
        <c:axId val="92788608"/>
      </c:lineChart>
      <c:dateAx>
        <c:axId val="927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88608"/>
        <c:crosses val="autoZero"/>
        <c:auto val="1"/>
        <c:lblOffset val="100"/>
        <c:baseTimeUnit val="years"/>
      </c:dateAx>
      <c:valAx>
        <c:axId val="927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8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64576"/>
        <c:axId val="9307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64576"/>
        <c:axId val="93079040"/>
      </c:lineChart>
      <c:dateAx>
        <c:axId val="930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79040"/>
        <c:crosses val="autoZero"/>
        <c:auto val="1"/>
        <c:lblOffset val="100"/>
        <c:baseTimeUnit val="years"/>
      </c:dateAx>
      <c:valAx>
        <c:axId val="9307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6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21536"/>
        <c:axId val="9312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21536"/>
        <c:axId val="93123712"/>
      </c:lineChart>
      <c:dateAx>
        <c:axId val="9312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23712"/>
        <c:crosses val="autoZero"/>
        <c:auto val="1"/>
        <c:lblOffset val="100"/>
        <c:baseTimeUnit val="years"/>
      </c:dateAx>
      <c:valAx>
        <c:axId val="9312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2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04672"/>
        <c:axId val="9420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4672"/>
        <c:axId val="94206592"/>
      </c:lineChart>
      <c:dateAx>
        <c:axId val="942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06592"/>
        <c:crosses val="autoZero"/>
        <c:auto val="1"/>
        <c:lblOffset val="100"/>
        <c:baseTimeUnit val="years"/>
      </c:dateAx>
      <c:valAx>
        <c:axId val="9420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0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35648"/>
        <c:axId val="9451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35648"/>
        <c:axId val="94516352"/>
      </c:lineChart>
      <c:dateAx>
        <c:axId val="9423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16352"/>
        <c:crosses val="autoZero"/>
        <c:auto val="1"/>
        <c:lblOffset val="100"/>
        <c:baseTimeUnit val="years"/>
      </c:dateAx>
      <c:valAx>
        <c:axId val="9451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3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3089.85</c:v>
                </c:pt>
                <c:pt idx="1">
                  <c:v>2743.69</c:v>
                </c:pt>
                <c:pt idx="2">
                  <c:v>2559.36</c:v>
                </c:pt>
                <c:pt idx="3">
                  <c:v>2418.11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37984"/>
        <c:axId val="9454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1861.98</c:v>
                </c:pt>
                <c:pt idx="1">
                  <c:v>1707.82</c:v>
                </c:pt>
                <c:pt idx="2">
                  <c:v>1853.46</c:v>
                </c:pt>
                <c:pt idx="3">
                  <c:v>1847.13</c:v>
                </c:pt>
                <c:pt idx="4">
                  <c:v>1778.63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37984"/>
        <c:axId val="94548352"/>
      </c:lineChart>
      <c:dateAx>
        <c:axId val="9453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48352"/>
        <c:crosses val="autoZero"/>
        <c:auto val="1"/>
        <c:lblOffset val="100"/>
        <c:baseTimeUnit val="years"/>
      </c:dateAx>
      <c:valAx>
        <c:axId val="9454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3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34.39</c:v>
                </c:pt>
                <c:pt idx="1">
                  <c:v>35.25</c:v>
                </c:pt>
                <c:pt idx="2">
                  <c:v>36.89</c:v>
                </c:pt>
                <c:pt idx="3">
                  <c:v>36.46</c:v>
                </c:pt>
                <c:pt idx="4">
                  <c:v>38.369999999999997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79552"/>
        <c:axId val="942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42.74</c:v>
                </c:pt>
                <c:pt idx="1">
                  <c:v>48.1</c:v>
                </c:pt>
                <c:pt idx="2">
                  <c:v>45.22</c:v>
                </c:pt>
                <c:pt idx="3">
                  <c:v>42.22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79552"/>
        <c:axId val="94281728"/>
      </c:lineChart>
      <c:dateAx>
        <c:axId val="9427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281728"/>
        <c:crosses val="autoZero"/>
        <c:auto val="1"/>
        <c:lblOffset val="100"/>
        <c:baseTimeUnit val="years"/>
      </c:dateAx>
      <c:valAx>
        <c:axId val="942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27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353.5</c:v>
                </c:pt>
                <c:pt idx="1">
                  <c:v>347.4</c:v>
                </c:pt>
                <c:pt idx="2">
                  <c:v>329.41</c:v>
                </c:pt>
                <c:pt idx="3">
                  <c:v>340.83</c:v>
                </c:pt>
                <c:pt idx="4">
                  <c:v>324.89999999999998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72992"/>
        <c:axId val="9437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307.68</c:v>
                </c:pt>
                <c:pt idx="1">
                  <c:v>275.68</c:v>
                </c:pt>
                <c:pt idx="2">
                  <c:v>290.39999999999998</c:v>
                </c:pt>
                <c:pt idx="3">
                  <c:v>300.07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72992"/>
        <c:axId val="94374912"/>
      </c:lineChart>
      <c:dateAx>
        <c:axId val="9437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74912"/>
        <c:crosses val="autoZero"/>
        <c:auto val="1"/>
        <c:lblOffset val="100"/>
        <c:baseTimeUnit val="years"/>
      </c:dateAx>
      <c:valAx>
        <c:axId val="9437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7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【900.39】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湖西市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60905</v>
      </c>
      <c r="AM8" s="64"/>
      <c r="AN8" s="64"/>
      <c r="AO8" s="64"/>
      <c r="AP8" s="64"/>
      <c r="AQ8" s="64"/>
      <c r="AR8" s="64"/>
      <c r="AS8" s="64"/>
      <c r="AT8" s="63">
        <f>データ!S6</f>
        <v>86.56</v>
      </c>
      <c r="AU8" s="63"/>
      <c r="AV8" s="63"/>
      <c r="AW8" s="63"/>
      <c r="AX8" s="63"/>
      <c r="AY8" s="63"/>
      <c r="AZ8" s="63"/>
      <c r="BA8" s="63"/>
      <c r="BB8" s="63">
        <f>データ!T6</f>
        <v>703.62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35.96</v>
      </c>
      <c r="Q10" s="63"/>
      <c r="R10" s="63"/>
      <c r="S10" s="63"/>
      <c r="T10" s="63"/>
      <c r="U10" s="63"/>
      <c r="V10" s="63"/>
      <c r="W10" s="63">
        <f>データ!P6</f>
        <v>95.76</v>
      </c>
      <c r="X10" s="63"/>
      <c r="Y10" s="63"/>
      <c r="Z10" s="63"/>
      <c r="AA10" s="63"/>
      <c r="AB10" s="63"/>
      <c r="AC10" s="63"/>
      <c r="AD10" s="64">
        <f>データ!Q6</f>
        <v>2290</v>
      </c>
      <c r="AE10" s="64"/>
      <c r="AF10" s="64"/>
      <c r="AG10" s="64"/>
      <c r="AH10" s="64"/>
      <c r="AI10" s="64"/>
      <c r="AJ10" s="64"/>
      <c r="AK10" s="2"/>
      <c r="AL10" s="64">
        <f>データ!U6</f>
        <v>21804</v>
      </c>
      <c r="AM10" s="64"/>
      <c r="AN10" s="64"/>
      <c r="AO10" s="64"/>
      <c r="AP10" s="64"/>
      <c r="AQ10" s="64"/>
      <c r="AR10" s="64"/>
      <c r="AS10" s="64"/>
      <c r="AT10" s="63">
        <f>データ!V6</f>
        <v>4.37</v>
      </c>
      <c r="AU10" s="63"/>
      <c r="AV10" s="63"/>
      <c r="AW10" s="63"/>
      <c r="AX10" s="63"/>
      <c r="AY10" s="63"/>
      <c r="AZ10" s="63"/>
      <c r="BA10" s="63"/>
      <c r="BB10" s="63">
        <f>データ!W6</f>
        <v>4989.47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222216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静岡県　湖西市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35.96</v>
      </c>
      <c r="P6" s="32">
        <f t="shared" si="3"/>
        <v>95.76</v>
      </c>
      <c r="Q6" s="32">
        <f t="shared" si="3"/>
        <v>2290</v>
      </c>
      <c r="R6" s="32">
        <f t="shared" si="3"/>
        <v>60905</v>
      </c>
      <c r="S6" s="32">
        <f t="shared" si="3"/>
        <v>86.56</v>
      </c>
      <c r="T6" s="32">
        <f t="shared" si="3"/>
        <v>703.62</v>
      </c>
      <c r="U6" s="32">
        <f t="shared" si="3"/>
        <v>21804</v>
      </c>
      <c r="V6" s="32">
        <f t="shared" si="3"/>
        <v>4.37</v>
      </c>
      <c r="W6" s="32">
        <f t="shared" si="3"/>
        <v>4989.47</v>
      </c>
      <c r="X6" s="33">
        <f>IF(X7="",NA(),X7)</f>
        <v>56.75</v>
      </c>
      <c r="Y6" s="33">
        <f t="shared" ref="Y6:AG6" si="4">IF(Y7="",NA(),Y7)</f>
        <v>57.99</v>
      </c>
      <c r="Z6" s="33">
        <f t="shared" si="4"/>
        <v>59.5</v>
      </c>
      <c r="AA6" s="33">
        <f t="shared" si="4"/>
        <v>58.9</v>
      </c>
      <c r="AB6" s="33">
        <f t="shared" si="4"/>
        <v>61.39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3089.85</v>
      </c>
      <c r="BF6" s="33">
        <f t="shared" ref="BF6:BN6" si="7">IF(BF7="",NA(),BF7)</f>
        <v>2743.69</v>
      </c>
      <c r="BG6" s="33">
        <f t="shared" si="7"/>
        <v>2559.36</v>
      </c>
      <c r="BH6" s="33">
        <f t="shared" si="7"/>
        <v>2418.11</v>
      </c>
      <c r="BI6" s="32">
        <f t="shared" si="7"/>
        <v>0</v>
      </c>
      <c r="BJ6" s="33">
        <f t="shared" si="7"/>
        <v>1861.98</v>
      </c>
      <c r="BK6" s="33">
        <f t="shared" si="7"/>
        <v>1707.82</v>
      </c>
      <c r="BL6" s="33">
        <f t="shared" si="7"/>
        <v>1853.46</v>
      </c>
      <c r="BM6" s="33">
        <f t="shared" si="7"/>
        <v>1847.13</v>
      </c>
      <c r="BN6" s="33">
        <f t="shared" si="7"/>
        <v>1778.63</v>
      </c>
      <c r="BO6" s="32" t="str">
        <f>IF(BO7="","",IF(BO7="-","【-】","【"&amp;SUBSTITUTE(TEXT(BO7,"#,##0.00"),"-","△")&amp;"】"))</f>
        <v>【900.39】</v>
      </c>
      <c r="BP6" s="33">
        <f>IF(BP7="",NA(),BP7)</f>
        <v>34.39</v>
      </c>
      <c r="BQ6" s="33">
        <f t="shared" ref="BQ6:BY6" si="8">IF(BQ7="",NA(),BQ7)</f>
        <v>35.25</v>
      </c>
      <c r="BR6" s="33">
        <f t="shared" si="8"/>
        <v>36.89</v>
      </c>
      <c r="BS6" s="33">
        <f t="shared" si="8"/>
        <v>36.46</v>
      </c>
      <c r="BT6" s="33">
        <f t="shared" si="8"/>
        <v>38.369999999999997</v>
      </c>
      <c r="BU6" s="33">
        <f t="shared" si="8"/>
        <v>42.74</v>
      </c>
      <c r="BV6" s="33">
        <f t="shared" si="8"/>
        <v>48.1</v>
      </c>
      <c r="BW6" s="33">
        <f t="shared" si="8"/>
        <v>45.22</v>
      </c>
      <c r="BX6" s="33">
        <f t="shared" si="8"/>
        <v>42.22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353.5</v>
      </c>
      <c r="CB6" s="33">
        <f t="shared" ref="CB6:CJ6" si="9">IF(CB7="",NA(),CB7)</f>
        <v>347.4</v>
      </c>
      <c r="CC6" s="33">
        <f t="shared" si="9"/>
        <v>329.41</v>
      </c>
      <c r="CD6" s="33">
        <f t="shared" si="9"/>
        <v>340.83</v>
      </c>
      <c r="CE6" s="33">
        <f t="shared" si="9"/>
        <v>324.89999999999998</v>
      </c>
      <c r="CF6" s="33">
        <f t="shared" si="9"/>
        <v>307.68</v>
      </c>
      <c r="CG6" s="33">
        <f t="shared" si="9"/>
        <v>275.68</v>
      </c>
      <c r="CH6" s="33">
        <f t="shared" si="9"/>
        <v>290.39999999999998</v>
      </c>
      <c r="CI6" s="33">
        <f t="shared" si="9"/>
        <v>300.07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42.98</v>
      </c>
      <c r="CM6" s="33">
        <f t="shared" ref="CM6:CU6" si="10">IF(CM7="",NA(),CM7)</f>
        <v>48.83</v>
      </c>
      <c r="CN6" s="33">
        <f t="shared" si="10"/>
        <v>51.95</v>
      </c>
      <c r="CO6" s="33">
        <f t="shared" si="10"/>
        <v>53.03</v>
      </c>
      <c r="CP6" s="33">
        <f t="shared" si="10"/>
        <v>54.56</v>
      </c>
      <c r="CQ6" s="33">
        <f t="shared" si="10"/>
        <v>48.57</v>
      </c>
      <c r="CR6" s="33">
        <f t="shared" si="10"/>
        <v>45.25</v>
      </c>
      <c r="CS6" s="33">
        <f t="shared" si="10"/>
        <v>37.36</v>
      </c>
      <c r="CT6" s="33">
        <f t="shared" si="10"/>
        <v>42.07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75.650000000000006</v>
      </c>
      <c r="CX6" s="33">
        <f t="shared" ref="CX6:DF6" si="11">IF(CX7="",NA(),CX7)</f>
        <v>76.94</v>
      </c>
      <c r="CY6" s="33">
        <f t="shared" si="11"/>
        <v>79.11</v>
      </c>
      <c r="CZ6" s="33">
        <f t="shared" si="11"/>
        <v>81.680000000000007</v>
      </c>
      <c r="DA6" s="33">
        <f t="shared" si="11"/>
        <v>83.5</v>
      </c>
      <c r="DB6" s="33">
        <f t="shared" si="11"/>
        <v>70.27</v>
      </c>
      <c r="DC6" s="33">
        <f t="shared" si="11"/>
        <v>68.540000000000006</v>
      </c>
      <c r="DD6" s="33">
        <f t="shared" si="11"/>
        <v>61.85</v>
      </c>
      <c r="DE6" s="33">
        <f t="shared" si="11"/>
        <v>63.92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0.41</v>
      </c>
      <c r="EJ6" s="33">
        <f t="shared" si="14"/>
        <v>0.28999999999999998</v>
      </c>
      <c r="EK6" s="33">
        <f t="shared" si="14"/>
        <v>0.74</v>
      </c>
      <c r="EL6" s="33">
        <f t="shared" si="14"/>
        <v>0.57999999999999996</v>
      </c>
      <c r="EM6" s="33">
        <f t="shared" si="14"/>
        <v>0.15</v>
      </c>
      <c r="EN6" s="32" t="str">
        <f>IF(EN7="","",IF(EN7="-","【-】","【"&amp;SUBSTITUTE(TEXT(EN7,"#,##0.00"),"-","△")&amp;"】"))</f>
        <v>【0.41】</v>
      </c>
    </row>
    <row r="7" spans="1:144" s="34" customFormat="1">
      <c r="A7" s="26"/>
      <c r="B7" s="35">
        <v>2015</v>
      </c>
      <c r="C7" s="35">
        <v>222216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35.96</v>
      </c>
      <c r="P7" s="36">
        <v>95.76</v>
      </c>
      <c r="Q7" s="36">
        <v>2290</v>
      </c>
      <c r="R7" s="36">
        <v>60905</v>
      </c>
      <c r="S7" s="36">
        <v>86.56</v>
      </c>
      <c r="T7" s="36">
        <v>703.62</v>
      </c>
      <c r="U7" s="36">
        <v>21804</v>
      </c>
      <c r="V7" s="36">
        <v>4.37</v>
      </c>
      <c r="W7" s="36">
        <v>4989.47</v>
      </c>
      <c r="X7" s="36">
        <v>56.75</v>
      </c>
      <c r="Y7" s="36">
        <v>57.99</v>
      </c>
      <c r="Z7" s="36">
        <v>59.5</v>
      </c>
      <c r="AA7" s="36">
        <v>58.9</v>
      </c>
      <c r="AB7" s="36">
        <v>61.39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3089.85</v>
      </c>
      <c r="BF7" s="36">
        <v>2743.69</v>
      </c>
      <c r="BG7" s="36">
        <v>2559.36</v>
      </c>
      <c r="BH7" s="36">
        <v>2418.11</v>
      </c>
      <c r="BI7" s="36">
        <v>0</v>
      </c>
      <c r="BJ7" s="36">
        <v>1861.98</v>
      </c>
      <c r="BK7" s="36">
        <v>1707.82</v>
      </c>
      <c r="BL7" s="36">
        <v>1853.46</v>
      </c>
      <c r="BM7" s="36">
        <v>1847.13</v>
      </c>
      <c r="BN7" s="36">
        <v>1778.63</v>
      </c>
      <c r="BO7" s="36">
        <v>900.39</v>
      </c>
      <c r="BP7" s="36">
        <v>34.39</v>
      </c>
      <c r="BQ7" s="36">
        <v>35.25</v>
      </c>
      <c r="BR7" s="36">
        <v>36.89</v>
      </c>
      <c r="BS7" s="36">
        <v>36.46</v>
      </c>
      <c r="BT7" s="36">
        <v>38.369999999999997</v>
      </c>
      <c r="BU7" s="36">
        <v>42.74</v>
      </c>
      <c r="BV7" s="36">
        <v>48.1</v>
      </c>
      <c r="BW7" s="36">
        <v>45.22</v>
      </c>
      <c r="BX7" s="36">
        <v>42.22</v>
      </c>
      <c r="BY7" s="36">
        <v>72.33</v>
      </c>
      <c r="BZ7" s="36">
        <v>98.53</v>
      </c>
      <c r="CA7" s="36">
        <v>353.5</v>
      </c>
      <c r="CB7" s="36">
        <v>347.4</v>
      </c>
      <c r="CC7" s="36">
        <v>329.41</v>
      </c>
      <c r="CD7" s="36">
        <v>340.83</v>
      </c>
      <c r="CE7" s="36">
        <v>324.89999999999998</v>
      </c>
      <c r="CF7" s="36">
        <v>307.68</v>
      </c>
      <c r="CG7" s="36">
        <v>275.68</v>
      </c>
      <c r="CH7" s="36">
        <v>290.39999999999998</v>
      </c>
      <c r="CI7" s="36">
        <v>300.07</v>
      </c>
      <c r="CJ7" s="36">
        <v>215.28</v>
      </c>
      <c r="CK7" s="36">
        <v>139.69999999999999</v>
      </c>
      <c r="CL7" s="36">
        <v>42.98</v>
      </c>
      <c r="CM7" s="36">
        <v>48.83</v>
      </c>
      <c r="CN7" s="36">
        <v>51.95</v>
      </c>
      <c r="CO7" s="36">
        <v>53.03</v>
      </c>
      <c r="CP7" s="36">
        <v>54.56</v>
      </c>
      <c r="CQ7" s="36">
        <v>48.57</v>
      </c>
      <c r="CR7" s="36">
        <v>45.25</v>
      </c>
      <c r="CS7" s="36">
        <v>37.36</v>
      </c>
      <c r="CT7" s="36">
        <v>42.07</v>
      </c>
      <c r="CU7" s="36">
        <v>54.67</v>
      </c>
      <c r="CV7" s="36">
        <v>60.01</v>
      </c>
      <c r="CW7" s="36">
        <v>75.650000000000006</v>
      </c>
      <c r="CX7" s="36">
        <v>76.94</v>
      </c>
      <c r="CY7" s="36">
        <v>79.11</v>
      </c>
      <c r="CZ7" s="36">
        <v>81.680000000000007</v>
      </c>
      <c r="DA7" s="36">
        <v>83.5</v>
      </c>
      <c r="DB7" s="36">
        <v>70.27</v>
      </c>
      <c r="DC7" s="36">
        <v>68.540000000000006</v>
      </c>
      <c r="DD7" s="36">
        <v>61.85</v>
      </c>
      <c r="DE7" s="36">
        <v>63.92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0.41</v>
      </c>
      <c r="EJ7" s="36">
        <v>0.28999999999999998</v>
      </c>
      <c r="EK7" s="36">
        <v>0.74</v>
      </c>
      <c r="EL7" s="36">
        <v>0.57999999999999996</v>
      </c>
      <c r="EM7" s="36">
        <v>0.15</v>
      </c>
      <c r="EN7" s="36">
        <v>0.41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浩一</cp:lastModifiedBy>
  <dcterms:created xsi:type="dcterms:W3CDTF">2016-12-02T02:40:38Z</dcterms:created>
  <dcterms:modified xsi:type="dcterms:W3CDTF">2017-03-03T01:55:05Z</dcterms:modified>
  <cp:category/>
</cp:coreProperties>
</file>