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<sst xmlns="http://schemas.openxmlformats.org/spreadsheetml/2006/main" count="217" uniqueCount="107">
  <si>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</si>
  <si>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</si>
  <si>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</si>
  <si>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</si>
  <si>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</si>
  <si>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</si>
  <si>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</si>
  <si>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</si>
  <si>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</si>
  <si>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</si>
  <si>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</si>
  <si>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</si>
  <si>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</si>
  <si>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</si>
  <si>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</si>
  <si>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</si>
  <si>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</si>
  <si>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</si>
  <si>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</si>
  <si>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</si>
  <si>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</si>
  <si>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</si>
  <si>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</si>
  <si>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</si>
  <si>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</si>
  <si>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</si>
  <si>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</si>
  <si>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</si>
  <si>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</si>
  <si>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</si>
  <si>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</si>
  <si>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</si>
  <si>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</si>
  <si>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</si>
  <si>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</si>
  <si>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</si>
  <si>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</si>
  <si>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</si>
  <si>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</si>
  <si>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</si>
  <si>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</si>
  <si>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</si>
  <si>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</si>
  <si>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</si>
  <si>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</si>
  <si>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</si>
  <si>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</si>
  <si>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</si>
  <si>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</si>
  <si>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</si>
  <si>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</si>
  <si>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</si>
  <si>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</si>
  <si>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</si>
  <si>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</si>
  <si>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</si>
  <si>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</si>
  <si>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</si>
  <si>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</si>
  <si>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</si>
  <si>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</si>
  <si>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</si>
  <si>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</si>
  <si>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</si>
  <si>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</si>
  <si>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</si>
  <si>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</si>
  <si>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</si>
  <si>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</si>
  <si>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</si>
  <si>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</si>
  <si>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</si>
  <si>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</si>
  <si>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</si>
  <si>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</si>
  <si>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</si>
  <si>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</si>
  <si>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</si>
  <si>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</si>
  <si>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</si>
  <si>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</si>
  <si>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</si>
  <si>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</si>
  <si>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</si>
  <si>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</si>
  <si>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</si>
  <si>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</si>
  <si>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</si>
  <si>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</si>
  <si>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</si>
  <si>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</si>
  <si>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</si>
  <si>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</si>
  <si>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裾野市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</si>
  <si>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</si>
  <si>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</si>
  <si>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</si>
  <si>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</si>
  <si>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</si>
  <si>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</si>
  <si>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</si>
  <si>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</si>
  <si>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</si>
  <si>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</si>
  <si>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各指標とも平成26年度に大きな変動があるが、その要因として公営企業会計の制度改正と当市の料金改定が挙げられる。平成27年度は、前年度とほぼ同水準であり、経常収支比率・料金回収率は平均値を上回り、企業債残高対給水収益比率についても平成14年度以降企業債の借入はしていないため、類似団体と比較して低いものとなっている。また、費用の減少等により、給水原価も類似団体と比べ低いものとなっている。
　しかしながら、近年の人口減少や節水意識、節水機器の普及から配水量が減少傾向にあるため、施設利用率は下降傾向にあり、平均値を大きく下回るものとなっている。また、有収率も類似団体を大きく下回るものとなっており、近年さらに減少傾向にあることから、有収率改善に向けた対策が必要である。</t>
    <rPh sb="1" eb="4">
      <t>カクシヒョウ</t>
    </rPh>
    <rPh sb="6" eb="8">
      <t>ヘイセイ</t>
    </rPh>
    <rPh sb="10" eb="12">
      <t>ネンド</t>
    </rPh>
    <rPh sb="13" eb="14">
      <t>オオ</t>
    </rPh>
    <rPh sb="16" eb="18">
      <t>ヘンドウ</t>
    </rPh>
    <rPh sb="25" eb="27">
      <t>ヨウイン</t>
    </rPh>
    <rPh sb="30" eb="32">
      <t>コウエイ</t>
    </rPh>
    <rPh sb="32" eb="34">
      <t>キギョウ</t>
    </rPh>
    <rPh sb="34" eb="36">
      <t>カイケイ</t>
    </rPh>
    <rPh sb="37" eb="39">
      <t>セイド</t>
    </rPh>
    <rPh sb="39" eb="41">
      <t>カイセイ</t>
    </rPh>
    <rPh sb="42" eb="44">
      <t>トウシ</t>
    </rPh>
    <rPh sb="45" eb="47">
      <t>リョウキン</t>
    </rPh>
    <rPh sb="47" eb="49">
      <t>カイテイ</t>
    </rPh>
    <rPh sb="50" eb="51">
      <t>ア</t>
    </rPh>
    <rPh sb="56" eb="58">
      <t>ヘイセイ</t>
    </rPh>
    <rPh sb="60" eb="62">
      <t>ネンド</t>
    </rPh>
    <rPh sb="64" eb="67">
      <t>ゼンネンド</t>
    </rPh>
    <rPh sb="70" eb="73">
      <t>ドウスイジュン</t>
    </rPh>
    <rPh sb="77" eb="79">
      <t>ケイジョウ</t>
    </rPh>
    <rPh sb="79" eb="81">
      <t>シュウシ</t>
    </rPh>
    <rPh sb="81" eb="83">
      <t>ヒリツ</t>
    </rPh>
    <rPh sb="84" eb="86">
      <t>リョウキン</t>
    </rPh>
    <rPh sb="86" eb="88">
      <t>カイシュウ</t>
    </rPh>
    <rPh sb="88" eb="89">
      <t>リツ</t>
    </rPh>
    <rPh sb="90" eb="92">
      <t>ヘイキン</t>
    </rPh>
    <rPh sb="92" eb="93">
      <t>アタイ</t>
    </rPh>
    <rPh sb="94" eb="96">
      <t>ウワマワ</t>
    </rPh>
    <rPh sb="98" eb="100">
      <t>キギョウ</t>
    </rPh>
    <rPh sb="100" eb="101">
      <t>サイ</t>
    </rPh>
    <rPh sb="101" eb="103">
      <t>ザンダカ</t>
    </rPh>
    <rPh sb="103" eb="104">
      <t>タイ</t>
    </rPh>
    <rPh sb="104" eb="106">
      <t>キュウスイ</t>
    </rPh>
    <rPh sb="106" eb="108">
      <t>シュウエキ</t>
    </rPh>
    <rPh sb="108" eb="110">
      <t>ヒリツ</t>
    </rPh>
    <rPh sb="115" eb="117">
      <t>ヘイセイ</t>
    </rPh>
    <rPh sb="119" eb="120">
      <t>ネン</t>
    </rPh>
    <rPh sb="120" eb="121">
      <t>ド</t>
    </rPh>
    <rPh sb="121" eb="123">
      <t>イコウ</t>
    </rPh>
    <rPh sb="123" eb="125">
      <t>キギョウ</t>
    </rPh>
    <rPh sb="125" eb="126">
      <t>サイ</t>
    </rPh>
    <rPh sb="127" eb="129">
      <t>カリイレ</t>
    </rPh>
    <rPh sb="138" eb="140">
      <t>ルイジ</t>
    </rPh>
    <rPh sb="140" eb="142">
      <t>ダンタイ</t>
    </rPh>
    <rPh sb="143" eb="145">
      <t>ヒカク</t>
    </rPh>
    <rPh sb="147" eb="148">
      <t>ヒク</t>
    </rPh>
    <rPh sb="161" eb="163">
      <t>ヒヨウ</t>
    </rPh>
    <rPh sb="164" eb="166">
      <t>ゲンショウ</t>
    </rPh>
    <rPh sb="166" eb="167">
      <t>ナド</t>
    </rPh>
    <rPh sb="171" eb="173">
      <t>キュウスイ</t>
    </rPh>
    <rPh sb="173" eb="175">
      <t>ゲンカ</t>
    </rPh>
    <rPh sb="176" eb="178">
      <t>ルイジ</t>
    </rPh>
    <rPh sb="178" eb="180">
      <t>ダンタイ</t>
    </rPh>
    <rPh sb="181" eb="182">
      <t>クラ</t>
    </rPh>
    <rPh sb="183" eb="184">
      <t>ヒク</t>
    </rPh>
    <rPh sb="203" eb="205">
      <t>キンネン</t>
    </rPh>
    <rPh sb="206" eb="208">
      <t>ジンコウ</t>
    </rPh>
    <rPh sb="208" eb="210">
      <t>ゲンショウ</t>
    </rPh>
    <rPh sb="211" eb="213">
      <t>セッスイ</t>
    </rPh>
    <rPh sb="213" eb="215">
      <t>イシキ</t>
    </rPh>
    <rPh sb="216" eb="218">
      <t>セッスイ</t>
    </rPh>
    <rPh sb="218" eb="220">
      <t>キキ</t>
    </rPh>
    <rPh sb="221" eb="223">
      <t>フキュウ</t>
    </rPh>
    <rPh sb="225" eb="227">
      <t>ハイスイ</t>
    </rPh>
    <rPh sb="227" eb="228">
      <t>リョウ</t>
    </rPh>
    <rPh sb="229" eb="231">
      <t>ゲンショウ</t>
    </rPh>
    <rPh sb="231" eb="233">
      <t>ケイコウ</t>
    </rPh>
    <rPh sb="239" eb="241">
      <t>シセツ</t>
    </rPh>
    <rPh sb="245" eb="247">
      <t>カコウ</t>
    </rPh>
    <rPh sb="247" eb="249">
      <t>ケイコウ</t>
    </rPh>
    <rPh sb="253" eb="255">
      <t>ヘイキン</t>
    </rPh>
    <rPh sb="255" eb="256">
      <t>アタイ</t>
    </rPh>
    <rPh sb="257" eb="258">
      <t>オオ</t>
    </rPh>
    <rPh sb="260" eb="262">
      <t>シタマワ</t>
    </rPh>
    <rPh sb="275" eb="277">
      <t>ユウシュウ</t>
    </rPh>
    <rPh sb="277" eb="278">
      <t>リツ</t>
    </rPh>
    <rPh sb="279" eb="281">
      <t>ルイジ</t>
    </rPh>
    <rPh sb="281" eb="283">
      <t>ダンタイ</t>
    </rPh>
    <rPh sb="284" eb="285">
      <t>オオ</t>
    </rPh>
    <rPh sb="287" eb="289">
      <t>シタマワ</t>
    </rPh>
    <rPh sb="299" eb="301">
      <t>キンネン</t>
    </rPh>
    <rPh sb="304" eb="306">
      <t>ゲンショウ</t>
    </rPh>
    <rPh sb="306" eb="308">
      <t>ケイコウ</t>
    </rPh>
    <rPh sb="316" eb="318">
      <t>ユウシュウ</t>
    </rPh>
    <rPh sb="318" eb="319">
      <t>リツ</t>
    </rPh>
    <rPh sb="319" eb="321">
      <t>カイゼン</t>
    </rPh>
    <rPh sb="322" eb="323">
      <t>ム</t>
    </rPh>
    <rPh sb="325" eb="327">
      <t>タイサク</t>
    </rPh>
    <rPh sb="328" eb="330">
      <t>ヒツヨウ</t>
    </rPh>
    <phoneticPr fontId="4"/>
  </si>
  <si>
    <t>　有形固定資産減価償却率、管路経年比率については、類似団体と比較して平均値を若干下回っている状況ではあるが、年々上昇しており、施設・管路更新の時期を迎えていることがわかる。
　また、管路更新率について、平成27年度数値は、新たに布設した管路延長も含んでおり、純粋な布設替による更新のみの管路延長は2,776ｍで当該値は0.74となり、類似団体とほぼ同水準となっている。更新サイクルを考えた場合、現在保有するすべての管を更新するには時間がかかりすぎることがわかるため、施設・配管の正確な状況把握と、将来を見据えた統廃合を含めた更新計画を早期実行していくことが必要である。</t>
    <rPh sb="1" eb="3">
      <t>ユウケイ</t>
    </rPh>
    <rPh sb="3" eb="5">
      <t>コテイ</t>
    </rPh>
    <rPh sb="5" eb="7">
      <t>シサン</t>
    </rPh>
    <rPh sb="7" eb="9">
      <t>ゲンカ</t>
    </rPh>
    <rPh sb="9" eb="11">
      <t>ショウキャク</t>
    </rPh>
    <rPh sb="11" eb="12">
      <t>リツ</t>
    </rPh>
    <rPh sb="13" eb="15">
      <t>カンロ</t>
    </rPh>
    <rPh sb="15" eb="17">
      <t>ケイネン</t>
    </rPh>
    <rPh sb="17" eb="19">
      <t>ヒリツ</t>
    </rPh>
    <rPh sb="25" eb="27">
      <t>ルイジ</t>
    </rPh>
    <rPh sb="27" eb="29">
      <t>ダンタイ</t>
    </rPh>
    <rPh sb="30" eb="32">
      <t>ヒカク</t>
    </rPh>
    <rPh sb="34" eb="37">
      <t>ヘイキンチ</t>
    </rPh>
    <rPh sb="38" eb="40">
      <t>ジャッカン</t>
    </rPh>
    <rPh sb="40" eb="42">
      <t>シタマワ</t>
    </rPh>
    <rPh sb="46" eb="48">
      <t>ジョウキョウ</t>
    </rPh>
    <rPh sb="54" eb="56">
      <t>ネンネン</t>
    </rPh>
    <rPh sb="56" eb="58">
      <t>ジョウショウ</t>
    </rPh>
    <rPh sb="63" eb="65">
      <t>シセツ</t>
    </rPh>
    <rPh sb="66" eb="68">
      <t>カンロ</t>
    </rPh>
    <rPh sb="68" eb="70">
      <t>コウシン</t>
    </rPh>
    <rPh sb="71" eb="73">
      <t>ジキ</t>
    </rPh>
    <rPh sb="74" eb="75">
      <t>ムカ</t>
    </rPh>
    <rPh sb="91" eb="93">
      <t>カンロ</t>
    </rPh>
    <rPh sb="93" eb="95">
      <t>コウシン</t>
    </rPh>
    <rPh sb="95" eb="96">
      <t>リツ</t>
    </rPh>
    <rPh sb="101" eb="103">
      <t>ヘイセイ</t>
    </rPh>
    <rPh sb="105" eb="107">
      <t>ネンド</t>
    </rPh>
    <rPh sb="107" eb="109">
      <t>スウチ</t>
    </rPh>
    <rPh sb="111" eb="112">
      <t>アラ</t>
    </rPh>
    <rPh sb="114" eb="116">
      <t>フセツ</t>
    </rPh>
    <rPh sb="118" eb="120">
      <t>カンロ</t>
    </rPh>
    <rPh sb="120" eb="122">
      <t>エンチョウ</t>
    </rPh>
    <rPh sb="123" eb="124">
      <t>フク</t>
    </rPh>
    <rPh sb="129" eb="131">
      <t>ジュンスイ</t>
    </rPh>
    <rPh sb="132" eb="134">
      <t>フセツ</t>
    </rPh>
    <rPh sb="134" eb="135">
      <t>カ</t>
    </rPh>
    <rPh sb="138" eb="140">
      <t>コウシン</t>
    </rPh>
    <rPh sb="143" eb="145">
      <t>カンロ</t>
    </rPh>
    <rPh sb="145" eb="147">
      <t>エンチョウ</t>
    </rPh>
    <rPh sb="155" eb="157">
      <t>トウガイ</t>
    </rPh>
    <rPh sb="157" eb="158">
      <t>アタイ</t>
    </rPh>
    <rPh sb="167" eb="169">
      <t>ルイジ</t>
    </rPh>
    <rPh sb="169" eb="171">
      <t>ダンタイ</t>
    </rPh>
    <rPh sb="174" eb="177">
      <t>ドウスイジュン</t>
    </rPh>
    <rPh sb="184" eb="186">
      <t>コウシン</t>
    </rPh>
    <rPh sb="191" eb="192">
      <t>カンガ</t>
    </rPh>
    <rPh sb="194" eb="196">
      <t>バアイ</t>
    </rPh>
    <rPh sb="197" eb="199">
      <t>ゲンザイ</t>
    </rPh>
    <rPh sb="199" eb="201">
      <t>ホユウ</t>
    </rPh>
    <rPh sb="207" eb="208">
      <t>カン</t>
    </rPh>
    <rPh sb="209" eb="211">
      <t>コウシン</t>
    </rPh>
    <rPh sb="215" eb="217">
      <t>ジカン</t>
    </rPh>
    <rPh sb="233" eb="235">
      <t>シセツ</t>
    </rPh>
    <rPh sb="236" eb="238">
      <t>ハイカン</t>
    </rPh>
    <rPh sb="239" eb="241">
      <t>セイカク</t>
    </rPh>
    <rPh sb="242" eb="244">
      <t>ジョウキョウ</t>
    </rPh>
    <rPh sb="244" eb="246">
      <t>ハアク</t>
    </rPh>
    <rPh sb="248" eb="250">
      <t>ショウライ</t>
    </rPh>
    <rPh sb="251" eb="253">
      <t>ミス</t>
    </rPh>
    <rPh sb="255" eb="258">
      <t>トウハイゴウ</t>
    </rPh>
    <rPh sb="259" eb="260">
      <t>フク</t>
    </rPh>
    <rPh sb="262" eb="264">
      <t>コウシン</t>
    </rPh>
    <rPh sb="264" eb="266">
      <t>ケイカク</t>
    </rPh>
    <rPh sb="267" eb="269">
      <t>ソウキ</t>
    </rPh>
    <rPh sb="269" eb="271">
      <t>ジッコウ</t>
    </rPh>
    <rPh sb="278" eb="280">
      <t>ヒツヨウ</t>
    </rPh>
    <phoneticPr fontId="4"/>
  </si>
  <si>
    <t>　平成26年度の18年ぶりの料金改定による給水収益の増収及び施設の統廃合などの経費削減による費用の減少から経常収支比率が向上するなど、経営面が改善され、平成27年度も更なる費用の減少などにより前年度を上回る経営状況となった。
　しかしながら、水道事業を取り巻く環境は全国的にも厳しい状況にあり、健全な状態が将来にわたり続く保証はない。当市においても有収水量が減少傾向にあること、施設・管路が更新時期を迎えていることなどから、将来にわたり健全経営、安定供給するために、財政面のさらなる強化と費用削減などの経営努力、施設等の統廃合や管路布設替等による老朽施設、漏水対策による有収率の向上などの課題を計画的かつ効率的にクリアしていく必要がある。</t>
    <rPh sb="1" eb="3">
      <t>ヘイセイ</t>
    </rPh>
    <rPh sb="5" eb="7">
      <t>ネンド</t>
    </rPh>
    <rPh sb="10" eb="11">
      <t>ネン</t>
    </rPh>
    <rPh sb="14" eb="16">
      <t>リョウキン</t>
    </rPh>
    <rPh sb="16" eb="18">
      <t>カイテイ</t>
    </rPh>
    <rPh sb="21" eb="23">
      <t>キュウスイ</t>
    </rPh>
    <rPh sb="23" eb="25">
      <t>シュウエキ</t>
    </rPh>
    <rPh sb="26" eb="28">
      <t>ゾウシュウ</t>
    </rPh>
    <rPh sb="28" eb="29">
      <t>オヨ</t>
    </rPh>
    <rPh sb="30" eb="32">
      <t>シセツ</t>
    </rPh>
    <rPh sb="33" eb="36">
      <t>トウハイゴウ</t>
    </rPh>
    <rPh sb="39" eb="41">
      <t>ケイヒ</t>
    </rPh>
    <rPh sb="41" eb="43">
      <t>サクゲン</t>
    </rPh>
    <rPh sb="46" eb="48">
      <t>ヒヨウ</t>
    </rPh>
    <rPh sb="49" eb="51">
      <t>ゲンショウ</t>
    </rPh>
    <rPh sb="53" eb="55">
      <t>ケイジョウ</t>
    </rPh>
    <rPh sb="55" eb="57">
      <t>シュウシ</t>
    </rPh>
    <rPh sb="57" eb="59">
      <t>ヒリツ</t>
    </rPh>
    <rPh sb="60" eb="62">
      <t>コウジョウ</t>
    </rPh>
    <rPh sb="67" eb="69">
      <t>ケイエイ</t>
    </rPh>
    <rPh sb="69" eb="70">
      <t>メン</t>
    </rPh>
    <rPh sb="71" eb="73">
      <t>カイゼン</t>
    </rPh>
    <rPh sb="76" eb="78">
      <t>ヘイセイ</t>
    </rPh>
    <rPh sb="80" eb="82">
      <t>ネンド</t>
    </rPh>
    <rPh sb="83" eb="84">
      <t>サラ</t>
    </rPh>
    <rPh sb="86" eb="88">
      <t>ヒヨウ</t>
    </rPh>
    <rPh sb="89" eb="91">
      <t>ゲンショウ</t>
    </rPh>
    <rPh sb="96" eb="99">
      <t>ゼンネンド</t>
    </rPh>
    <rPh sb="100" eb="102">
      <t>ウワマワ</t>
    </rPh>
    <rPh sb="103" eb="105">
      <t>ケイエイ</t>
    </rPh>
    <rPh sb="105" eb="107">
      <t>ジョウキョウ</t>
    </rPh>
    <rPh sb="121" eb="123">
      <t>スイドウ</t>
    </rPh>
    <rPh sb="123" eb="125">
      <t>ジギョウ</t>
    </rPh>
    <rPh sb="126" eb="127">
      <t>ト</t>
    </rPh>
    <rPh sb="128" eb="129">
      <t>マ</t>
    </rPh>
    <rPh sb="130" eb="132">
      <t>カンキョウ</t>
    </rPh>
    <rPh sb="133" eb="136">
      <t>ゼンコクテキ</t>
    </rPh>
    <rPh sb="138" eb="139">
      <t>キビ</t>
    </rPh>
    <rPh sb="141" eb="143">
      <t>ジョウキョウ</t>
    </rPh>
    <rPh sb="147" eb="149">
      <t>ケンゼン</t>
    </rPh>
    <rPh sb="150" eb="152">
      <t>ジョウタイ</t>
    </rPh>
    <rPh sb="153" eb="155">
      <t>ショウライ</t>
    </rPh>
    <rPh sb="159" eb="160">
      <t>ツヅ</t>
    </rPh>
    <rPh sb="161" eb="163">
      <t>ホショウ</t>
    </rPh>
    <rPh sb="167" eb="169">
      <t>トウシ</t>
    </rPh>
    <rPh sb="174" eb="176">
      <t>ユウシュウ</t>
    </rPh>
    <rPh sb="176" eb="178">
      <t>スイリョウ</t>
    </rPh>
    <rPh sb="179" eb="181">
      <t>ゲンショウ</t>
    </rPh>
    <rPh sb="181" eb="183">
      <t>ケイコウ</t>
    </rPh>
    <rPh sb="189" eb="191">
      <t>シセツ</t>
    </rPh>
    <rPh sb="192" eb="194">
      <t>カンロ</t>
    </rPh>
    <rPh sb="195" eb="197">
      <t>コウシン</t>
    </rPh>
    <rPh sb="197" eb="199">
      <t>ジキ</t>
    </rPh>
    <rPh sb="200" eb="201">
      <t>ムカ</t>
    </rPh>
    <rPh sb="212" eb="214">
      <t>ショウライ</t>
    </rPh>
    <rPh sb="218" eb="220">
      <t>ケンゼン</t>
    </rPh>
    <rPh sb="220" eb="222">
      <t>ケイエイ</t>
    </rPh>
    <rPh sb="223" eb="225">
      <t>アンテイ</t>
    </rPh>
    <rPh sb="225" eb="227">
      <t>キョウキュウ</t>
    </rPh>
    <rPh sb="233" eb="236">
      <t>ザイセイメン</t>
    </rPh>
    <rPh sb="241" eb="243">
      <t>キョウカ</t>
    </rPh>
    <rPh sb="244" eb="246">
      <t>ヒヨウ</t>
    </rPh>
    <rPh sb="246" eb="248">
      <t>サクゲン</t>
    </rPh>
    <rPh sb="251" eb="253">
      <t>ケイエイ</t>
    </rPh>
    <rPh sb="253" eb="255">
      <t>ドリョク</t>
    </rPh>
    <rPh sb="256" eb="259">
      <t>シセツナド</t>
    </rPh>
    <rPh sb="260" eb="263">
      <t>トウハイゴウ</t>
    </rPh>
    <rPh sb="264" eb="266">
      <t>カンロ</t>
    </rPh>
    <rPh sb="266" eb="268">
      <t>フセツ</t>
    </rPh>
    <rPh sb="268" eb="269">
      <t>カ</t>
    </rPh>
    <rPh sb="269" eb="270">
      <t>ナド</t>
    </rPh>
    <rPh sb="273" eb="275">
      <t>ロウキュウ</t>
    </rPh>
    <rPh sb="275" eb="277">
      <t>シセツ</t>
    </rPh>
    <rPh sb="278" eb="280">
      <t>ロウスイ</t>
    </rPh>
    <rPh sb="280" eb="282">
      <t>タイサク</t>
    </rPh>
    <rPh sb="285" eb="287">
      <t>ユウシュウ</t>
    </rPh>
    <rPh sb="287" eb="288">
      <t>リツ</t>
    </rPh>
    <rPh sb="289" eb="291">
      <t>コウジョウ</t>
    </rPh>
    <rPh sb="294" eb="296">
      <t>カダイ</t>
    </rPh>
    <rPh sb="297" eb="300">
      <t>ケイカクテキ</t>
    </rPh>
    <rPh sb="302" eb="305">
      <t>コウリツテキ</t>
    </rPh>
    <rPh sb="313" eb="31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</si>
</sst>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0.63</c:v>
                </c:pt>
                <c:pt idx="1">
                  <c:v>0.68</c:v>
                </c:pt>
                <c:pt idx="2">
                  <c:v>0.78</c:v>
                </c:pt>
                <c:pt idx="3">
                  <c:v>0.78</c:v>
                </c:pt>
                <c:pt idx="4">
                  <c:v>1.68</c:v>
                </c:pt>
              </c:numCache>
            </c:numRef>
          </c:val>
        </c:ser>
        <c:dLbls>
          <c:showLegendKey val="0"/>
          <c:showVal val="0"/>
          <c:showCatName val="0"/>
          <c:showSerName val="0"/>
          <c:showPercent val="0"/>
          <c:showBubbleSize val="0"/>
        </c:dLbls>
        <c:gapWidth val="150"/>
        <c:axId val="44003328"/>
        <c:axId val="4400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44003328"/>
        <c:axId val="44005248"/>
      </c:lineChart>
      <c:dateAx>
        <c:axId val="44003328"/>
        <c:scaling>
          <c:orientation val="minMax"/>
        </c:scaling>
        <c:delete val="1"/>
        <c:axPos val="b"/>
        <c:numFmt formatCode="ge" sourceLinked="1"/>
        <c:majorTickMark val="none"/>
        <c:minorTickMark val="none"/>
        <c:tickLblPos val="none"/>
        <c:crossAx val="44005248"/>
        <c:crosses val="autoZero"/>
        <c:auto val="1"/>
        <c:lblOffset val="100"/>
        <c:baseTimeUnit val="years"/>
      </c:dateAx>
      <c:valAx>
        <c:axId val="4400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0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60.45</c:v>
                </c:pt>
                <c:pt idx="1">
                  <c:v>60.18</c:v>
                </c:pt>
                <c:pt idx="2">
                  <c:v>59</c:v>
                </c:pt>
                <c:pt idx="3">
                  <c:v>58.21</c:v>
                </c:pt>
                <c:pt idx="4">
                  <c:v>57.29</c:v>
                </c:pt>
              </c:numCache>
            </c:numRef>
          </c:val>
        </c:ser>
        <c:dLbls>
          <c:showLegendKey val="0"/>
          <c:showVal val="0"/>
          <c:showCatName val="0"/>
          <c:showSerName val="0"/>
          <c:showPercent val="0"/>
          <c:showBubbleSize val="0"/>
        </c:dLbls>
        <c:gapWidth val="150"/>
        <c:axId val="63959424"/>
        <c:axId val="6396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63959424"/>
        <c:axId val="63961344"/>
      </c:lineChart>
      <c:dateAx>
        <c:axId val="63959424"/>
        <c:scaling>
          <c:orientation val="minMax"/>
        </c:scaling>
        <c:delete val="1"/>
        <c:axPos val="b"/>
        <c:numFmt formatCode="ge" sourceLinked="1"/>
        <c:majorTickMark val="none"/>
        <c:minorTickMark val="none"/>
        <c:tickLblPos val="none"/>
        <c:crossAx val="63961344"/>
        <c:crosses val="autoZero"/>
        <c:auto val="1"/>
        <c:lblOffset val="100"/>
        <c:baseTimeUnit val="years"/>
      </c:dateAx>
      <c:valAx>
        <c:axId val="6396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95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81.22</c:v>
                </c:pt>
                <c:pt idx="1">
                  <c:v>80.959999999999994</c:v>
                </c:pt>
                <c:pt idx="2">
                  <c:v>81.05</c:v>
                </c:pt>
                <c:pt idx="3">
                  <c:v>80.5</c:v>
                </c:pt>
                <c:pt idx="4">
                  <c:v>80.2</c:v>
                </c:pt>
              </c:numCache>
            </c:numRef>
          </c:val>
        </c:ser>
        <c:dLbls>
          <c:showLegendKey val="0"/>
          <c:showVal val="0"/>
          <c:showCatName val="0"/>
          <c:showSerName val="0"/>
          <c:showPercent val="0"/>
          <c:showBubbleSize val="0"/>
        </c:dLbls>
        <c:gapWidth val="150"/>
        <c:axId val="96645120"/>
        <c:axId val="9664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96645120"/>
        <c:axId val="96647040"/>
      </c:lineChart>
      <c:dateAx>
        <c:axId val="96645120"/>
        <c:scaling>
          <c:orientation val="minMax"/>
        </c:scaling>
        <c:delete val="1"/>
        <c:axPos val="b"/>
        <c:numFmt formatCode="ge" sourceLinked="1"/>
        <c:majorTickMark val="none"/>
        <c:minorTickMark val="none"/>
        <c:tickLblPos val="none"/>
        <c:crossAx val="96647040"/>
        <c:crosses val="autoZero"/>
        <c:auto val="1"/>
        <c:lblOffset val="100"/>
        <c:baseTimeUnit val="years"/>
      </c:dateAx>
      <c:valAx>
        <c:axId val="9664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4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107.73</c:v>
                </c:pt>
                <c:pt idx="1">
                  <c:v>102.71</c:v>
                </c:pt>
                <c:pt idx="2">
                  <c:v>101.94</c:v>
                </c:pt>
                <c:pt idx="3">
                  <c:v>132.38</c:v>
                </c:pt>
                <c:pt idx="4">
                  <c:v>136.91999999999999</c:v>
                </c:pt>
              </c:numCache>
            </c:numRef>
          </c:val>
        </c:ser>
        <c:dLbls>
          <c:showLegendKey val="0"/>
          <c:showVal val="0"/>
          <c:showCatName val="0"/>
          <c:showSerName val="0"/>
          <c:showPercent val="0"/>
          <c:showBubbleSize val="0"/>
        </c:dLbls>
        <c:gapWidth val="150"/>
        <c:axId val="44019072"/>
        <c:axId val="4402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44019072"/>
        <c:axId val="44025344"/>
      </c:lineChart>
      <c:dateAx>
        <c:axId val="44019072"/>
        <c:scaling>
          <c:orientation val="minMax"/>
        </c:scaling>
        <c:delete val="1"/>
        <c:axPos val="b"/>
        <c:numFmt formatCode="ge" sourceLinked="1"/>
        <c:majorTickMark val="none"/>
        <c:minorTickMark val="none"/>
        <c:tickLblPos val="none"/>
        <c:crossAx val="44025344"/>
        <c:crosses val="autoZero"/>
        <c:auto val="1"/>
        <c:lblOffset val="100"/>
        <c:baseTimeUnit val="years"/>
      </c:dateAx>
      <c:valAx>
        <c:axId val="44025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01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38.01</c:v>
                </c:pt>
                <c:pt idx="1">
                  <c:v>39.72</c:v>
                </c:pt>
                <c:pt idx="2">
                  <c:v>41.36</c:v>
                </c:pt>
                <c:pt idx="3">
                  <c:v>42.78</c:v>
                </c:pt>
                <c:pt idx="4">
                  <c:v>44.27</c:v>
                </c:pt>
              </c:numCache>
            </c:numRef>
          </c:val>
        </c:ser>
        <c:dLbls>
          <c:showLegendKey val="0"/>
          <c:showVal val="0"/>
          <c:showCatName val="0"/>
          <c:showSerName val="0"/>
          <c:showPercent val="0"/>
          <c:showBubbleSize val="0"/>
        </c:dLbls>
        <c:gapWidth val="150"/>
        <c:axId val="46337024"/>
        <c:axId val="4634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46337024"/>
        <c:axId val="46343296"/>
      </c:lineChart>
      <c:dateAx>
        <c:axId val="46337024"/>
        <c:scaling>
          <c:orientation val="minMax"/>
        </c:scaling>
        <c:delete val="1"/>
        <c:axPos val="b"/>
        <c:numFmt formatCode="ge" sourceLinked="1"/>
        <c:majorTickMark val="none"/>
        <c:minorTickMark val="none"/>
        <c:tickLblPos val="none"/>
        <c:crossAx val="46343296"/>
        <c:crosses val="autoZero"/>
        <c:auto val="1"/>
        <c:lblOffset val="100"/>
        <c:baseTimeUnit val="years"/>
      </c:dateAx>
      <c:valAx>
        <c:axId val="4634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3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6.54</c:v>
                </c:pt>
                <c:pt idx="1">
                  <c:v>7.55</c:v>
                </c:pt>
                <c:pt idx="2">
                  <c:v>7.61</c:v>
                </c:pt>
                <c:pt idx="3">
                  <c:v>8.39</c:v>
                </c:pt>
                <c:pt idx="4">
                  <c:v>10.220000000000001</c:v>
                </c:pt>
              </c:numCache>
            </c:numRef>
          </c:val>
        </c:ser>
        <c:dLbls>
          <c:showLegendKey val="0"/>
          <c:showVal val="0"/>
          <c:showCatName val="0"/>
          <c:showSerName val="0"/>
          <c:showPercent val="0"/>
          <c:showBubbleSize val="0"/>
        </c:dLbls>
        <c:gapWidth val="150"/>
        <c:axId val="46387584"/>
        <c:axId val="4638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46387584"/>
        <c:axId val="46389504"/>
      </c:lineChart>
      <c:dateAx>
        <c:axId val="46387584"/>
        <c:scaling>
          <c:orientation val="minMax"/>
        </c:scaling>
        <c:delete val="1"/>
        <c:axPos val="b"/>
        <c:numFmt formatCode="ge" sourceLinked="1"/>
        <c:majorTickMark val="none"/>
        <c:minorTickMark val="none"/>
        <c:tickLblPos val="none"/>
        <c:crossAx val="46389504"/>
        <c:crosses val="autoZero"/>
        <c:auto val="1"/>
        <c:lblOffset val="100"/>
        <c:baseTimeUnit val="years"/>
      </c:dateAx>
      <c:valAx>
        <c:axId val="4638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8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6485888"/>
        <c:axId val="4648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46485888"/>
        <c:axId val="46487808"/>
      </c:lineChart>
      <c:dateAx>
        <c:axId val="46485888"/>
        <c:scaling>
          <c:orientation val="minMax"/>
        </c:scaling>
        <c:delete val="1"/>
        <c:axPos val="b"/>
        <c:numFmt formatCode="ge" sourceLinked="1"/>
        <c:majorTickMark val="none"/>
        <c:minorTickMark val="none"/>
        <c:tickLblPos val="none"/>
        <c:crossAx val="46487808"/>
        <c:crosses val="autoZero"/>
        <c:auto val="1"/>
        <c:lblOffset val="100"/>
        <c:baseTimeUnit val="years"/>
      </c:dateAx>
      <c:valAx>
        <c:axId val="46487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48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6820.09</c:v>
                </c:pt>
                <c:pt idx="1">
                  <c:v>5961.4</c:v>
                </c:pt>
                <c:pt idx="2">
                  <c:v>8459.7900000000009</c:v>
                </c:pt>
                <c:pt idx="3">
                  <c:v>1017</c:v>
                </c:pt>
                <c:pt idx="4">
                  <c:v>1207.03</c:v>
                </c:pt>
              </c:numCache>
            </c:numRef>
          </c:val>
        </c:ser>
        <c:dLbls>
          <c:showLegendKey val="0"/>
          <c:showVal val="0"/>
          <c:showCatName val="0"/>
          <c:showSerName val="0"/>
          <c:showPercent val="0"/>
          <c:showBubbleSize val="0"/>
        </c:dLbls>
        <c:gapWidth val="150"/>
        <c:axId val="46522368"/>
        <c:axId val="4652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46522368"/>
        <c:axId val="46524288"/>
      </c:lineChart>
      <c:dateAx>
        <c:axId val="46522368"/>
        <c:scaling>
          <c:orientation val="minMax"/>
        </c:scaling>
        <c:delete val="1"/>
        <c:axPos val="b"/>
        <c:numFmt formatCode="ge" sourceLinked="1"/>
        <c:majorTickMark val="none"/>
        <c:minorTickMark val="none"/>
        <c:tickLblPos val="none"/>
        <c:crossAx val="46524288"/>
        <c:crosses val="autoZero"/>
        <c:auto val="1"/>
        <c:lblOffset val="100"/>
        <c:baseTimeUnit val="years"/>
      </c:dateAx>
      <c:valAx>
        <c:axId val="46524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52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268.57</c:v>
                </c:pt>
                <c:pt idx="1">
                  <c:v>254.56</c:v>
                </c:pt>
                <c:pt idx="2">
                  <c:v>242.83</c:v>
                </c:pt>
                <c:pt idx="3">
                  <c:v>209.14</c:v>
                </c:pt>
                <c:pt idx="4">
                  <c:v>192.32</c:v>
                </c:pt>
              </c:numCache>
            </c:numRef>
          </c:val>
        </c:ser>
        <c:dLbls>
          <c:showLegendKey val="0"/>
          <c:showVal val="0"/>
          <c:showCatName val="0"/>
          <c:showSerName val="0"/>
          <c:showPercent val="0"/>
          <c:showBubbleSize val="0"/>
        </c:dLbls>
        <c:gapWidth val="150"/>
        <c:axId val="46618496"/>
        <c:axId val="4662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46618496"/>
        <c:axId val="46628864"/>
      </c:lineChart>
      <c:dateAx>
        <c:axId val="46618496"/>
        <c:scaling>
          <c:orientation val="minMax"/>
        </c:scaling>
        <c:delete val="1"/>
        <c:axPos val="b"/>
        <c:numFmt formatCode="ge" sourceLinked="1"/>
        <c:majorTickMark val="none"/>
        <c:minorTickMark val="none"/>
        <c:tickLblPos val="none"/>
        <c:crossAx val="46628864"/>
        <c:crosses val="autoZero"/>
        <c:auto val="1"/>
        <c:lblOffset val="100"/>
        <c:baseTimeUnit val="years"/>
      </c:dateAx>
      <c:valAx>
        <c:axId val="46628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61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103.58</c:v>
                </c:pt>
                <c:pt idx="1">
                  <c:v>97.37</c:v>
                </c:pt>
                <c:pt idx="2">
                  <c:v>95.08</c:v>
                </c:pt>
                <c:pt idx="3">
                  <c:v>135.49</c:v>
                </c:pt>
                <c:pt idx="4">
                  <c:v>139.09</c:v>
                </c:pt>
              </c:numCache>
            </c:numRef>
          </c:val>
        </c:ser>
        <c:dLbls>
          <c:showLegendKey val="0"/>
          <c:showVal val="0"/>
          <c:showCatName val="0"/>
          <c:showSerName val="0"/>
          <c:showPercent val="0"/>
          <c:showBubbleSize val="0"/>
        </c:dLbls>
        <c:gapWidth val="150"/>
        <c:axId val="63907328"/>
        <c:axId val="6390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63907328"/>
        <c:axId val="63909248"/>
      </c:lineChart>
      <c:dateAx>
        <c:axId val="63907328"/>
        <c:scaling>
          <c:orientation val="minMax"/>
        </c:scaling>
        <c:delete val="1"/>
        <c:axPos val="b"/>
        <c:numFmt formatCode="ge" sourceLinked="1"/>
        <c:majorTickMark val="none"/>
        <c:minorTickMark val="none"/>
        <c:tickLblPos val="none"/>
        <c:crossAx val="63909248"/>
        <c:crosses val="autoZero"/>
        <c:auto val="1"/>
        <c:lblOffset val="100"/>
        <c:baseTimeUnit val="years"/>
      </c:dateAx>
      <c:valAx>
        <c:axId val="6390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90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114.48</c:v>
                </c:pt>
                <c:pt idx="1">
                  <c:v>122.16</c:v>
                </c:pt>
                <c:pt idx="2">
                  <c:v>124.98</c:v>
                </c:pt>
                <c:pt idx="3">
                  <c:v>96.48</c:v>
                </c:pt>
                <c:pt idx="4">
                  <c:v>95.71</c:v>
                </c:pt>
              </c:numCache>
            </c:numRef>
          </c:val>
        </c:ser>
        <c:dLbls>
          <c:showLegendKey val="0"/>
          <c:showVal val="0"/>
          <c:showCatName val="0"/>
          <c:showSerName val="0"/>
          <c:showPercent val="0"/>
          <c:showBubbleSize val="0"/>
        </c:dLbls>
        <c:gapWidth val="150"/>
        <c:axId val="63927040"/>
        <c:axId val="6392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63927040"/>
        <c:axId val="63928960"/>
      </c:lineChart>
      <c:dateAx>
        <c:axId val="63927040"/>
        <c:scaling>
          <c:orientation val="minMax"/>
        </c:scaling>
        <c:delete val="1"/>
        <c:axPos val="b"/>
        <c:numFmt formatCode="ge" sourceLinked="1"/>
        <c:majorTickMark val="none"/>
        <c:minorTickMark val="none"/>
        <c:tickLblPos val="none"/>
        <c:crossAx val="63928960"/>
        <c:crosses val="autoZero"/>
        <c:auto val="1"/>
        <c:lblOffset val="100"/>
        <c:baseTimeUnit val="years"/>
      </c:dateAx>
      <c:valAx>
        <c:axId val="6392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92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H8" sqref="BH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静岡県　裾野市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53080</v>
      </c>
      <c r="AJ8" s="56"/>
      <c r="AK8" s="56"/>
      <c r="AL8" s="56"/>
      <c r="AM8" s="56"/>
      <c r="AN8" s="56"/>
      <c r="AO8" s="56"/>
      <c r="AP8" s="57"/>
      <c r="AQ8" s="47">
        <f>データ!R6</f>
        <v>138.12</v>
      </c>
      <c r="AR8" s="47"/>
      <c r="AS8" s="47"/>
      <c r="AT8" s="47"/>
      <c r="AU8" s="47"/>
      <c r="AV8" s="47"/>
      <c r="AW8" s="47"/>
      <c r="AX8" s="47"/>
      <c r="AY8" s="47">
        <f>データ!S6</f>
        <v>384.3</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86.65</v>
      </c>
      <c r="K10" s="47"/>
      <c r="L10" s="47"/>
      <c r="M10" s="47"/>
      <c r="N10" s="47"/>
      <c r="O10" s="47"/>
      <c r="P10" s="47"/>
      <c r="Q10" s="47"/>
      <c r="R10" s="47">
        <f>データ!O6</f>
        <v>95.88</v>
      </c>
      <c r="S10" s="47"/>
      <c r="T10" s="47"/>
      <c r="U10" s="47"/>
      <c r="V10" s="47"/>
      <c r="W10" s="47"/>
      <c r="X10" s="47"/>
      <c r="Y10" s="47"/>
      <c r="Z10" s="78">
        <f>データ!P6</f>
        <v>2430</v>
      </c>
      <c r="AA10" s="78"/>
      <c r="AB10" s="78"/>
      <c r="AC10" s="78"/>
      <c r="AD10" s="78"/>
      <c r="AE10" s="78"/>
      <c r="AF10" s="78"/>
      <c r="AG10" s="78"/>
      <c r="AH10" s="2"/>
      <c r="AI10" s="78">
        <f>データ!T6</f>
        <v>50647</v>
      </c>
      <c r="AJ10" s="78"/>
      <c r="AK10" s="78"/>
      <c r="AL10" s="78"/>
      <c r="AM10" s="78"/>
      <c r="AN10" s="78"/>
      <c r="AO10" s="78"/>
      <c r="AP10" s="78"/>
      <c r="AQ10" s="47">
        <f>データ!U6</f>
        <v>27.23</v>
      </c>
      <c r="AR10" s="47"/>
      <c r="AS10" s="47"/>
      <c r="AT10" s="47"/>
      <c r="AU10" s="47"/>
      <c r="AV10" s="47"/>
      <c r="AW10" s="47"/>
      <c r="AX10" s="47"/>
      <c r="AY10" s="47">
        <f>データ!V6</f>
        <v>1859.97</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222208</v>
      </c>
      <c r="D6" s="31">
        <f t="shared" si="3"/>
        <v>46</v>
      </c>
      <c r="E6" s="31">
        <f t="shared" si="3"/>
        <v>1</v>
      </c>
      <c r="F6" s="31">
        <f t="shared" si="3"/>
        <v>0</v>
      </c>
      <c r="G6" s="31">
        <f t="shared" si="3"/>
        <v>1</v>
      </c>
      <c r="H6" s="31" t="str">
        <f t="shared" si="3"/>
        <v>静岡県　裾野市</v>
      </c>
      <c r="I6" s="31" t="str">
        <f t="shared" si="3"/>
        <v>法適用</v>
      </c>
      <c r="J6" s="31" t="str">
        <f t="shared" si="3"/>
        <v>水道事業</v>
      </c>
      <c r="K6" s="31" t="str">
        <f t="shared" si="3"/>
        <v>末端給水事業</v>
      </c>
      <c r="L6" s="31" t="str">
        <f t="shared" si="3"/>
        <v>A4</v>
      </c>
      <c r="M6" s="32" t="str">
        <f t="shared" si="3"/>
        <v>-</v>
      </c>
      <c r="N6" s="32">
        <f t="shared" si="3"/>
        <v>86.65</v>
      </c>
      <c r="O6" s="32">
        <f t="shared" si="3"/>
        <v>95.88</v>
      </c>
      <c r="P6" s="32">
        <f t="shared" si="3"/>
        <v>2430</v>
      </c>
      <c r="Q6" s="32">
        <f t="shared" si="3"/>
        <v>53080</v>
      </c>
      <c r="R6" s="32">
        <f t="shared" si="3"/>
        <v>138.12</v>
      </c>
      <c r="S6" s="32">
        <f t="shared" si="3"/>
        <v>384.3</v>
      </c>
      <c r="T6" s="32">
        <f t="shared" si="3"/>
        <v>50647</v>
      </c>
      <c r="U6" s="32">
        <f t="shared" si="3"/>
        <v>27.23</v>
      </c>
      <c r="V6" s="32">
        <f t="shared" si="3"/>
        <v>1859.97</v>
      </c>
      <c r="W6" s="33">
        <f>IF(W7="",NA(),W7)</f>
        <v>107.73</v>
      </c>
      <c r="X6" s="33">
        <f t="shared" ref="X6:AF6" si="4">IF(X7="",NA(),X7)</f>
        <v>102.71</v>
      </c>
      <c r="Y6" s="33">
        <f t="shared" si="4"/>
        <v>101.94</v>
      </c>
      <c r="Z6" s="33">
        <f t="shared" si="4"/>
        <v>132.38</v>
      </c>
      <c r="AA6" s="33">
        <f t="shared" si="4"/>
        <v>136.91999999999999</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6820.09</v>
      </c>
      <c r="AT6" s="33">
        <f t="shared" ref="AT6:BB6" si="6">IF(AT7="",NA(),AT7)</f>
        <v>5961.4</v>
      </c>
      <c r="AU6" s="33">
        <f t="shared" si="6"/>
        <v>8459.7900000000009</v>
      </c>
      <c r="AV6" s="33">
        <f t="shared" si="6"/>
        <v>1017</v>
      </c>
      <c r="AW6" s="33">
        <f t="shared" si="6"/>
        <v>1207.03</v>
      </c>
      <c r="AX6" s="33">
        <f t="shared" si="6"/>
        <v>695.41</v>
      </c>
      <c r="AY6" s="33">
        <f t="shared" si="6"/>
        <v>701</v>
      </c>
      <c r="AZ6" s="33">
        <f t="shared" si="6"/>
        <v>739.59</v>
      </c>
      <c r="BA6" s="33">
        <f t="shared" si="6"/>
        <v>335.95</v>
      </c>
      <c r="BB6" s="33">
        <f t="shared" si="6"/>
        <v>346.59</v>
      </c>
      <c r="BC6" s="32" t="str">
        <f>IF(BC7="","",IF(BC7="-","【-】","【"&amp;SUBSTITUTE(TEXT(BC7,"#,##0.00"),"-","△")&amp;"】"))</f>
        <v>【262.74】</v>
      </c>
      <c r="BD6" s="33">
        <f>IF(BD7="",NA(),BD7)</f>
        <v>268.57</v>
      </c>
      <c r="BE6" s="33">
        <f t="shared" ref="BE6:BM6" si="7">IF(BE7="",NA(),BE7)</f>
        <v>254.56</v>
      </c>
      <c r="BF6" s="33">
        <f t="shared" si="7"/>
        <v>242.83</v>
      </c>
      <c r="BG6" s="33">
        <f t="shared" si="7"/>
        <v>209.14</v>
      </c>
      <c r="BH6" s="33">
        <f t="shared" si="7"/>
        <v>192.32</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103.58</v>
      </c>
      <c r="BP6" s="33">
        <f t="shared" ref="BP6:BX6" si="8">IF(BP7="",NA(),BP7)</f>
        <v>97.37</v>
      </c>
      <c r="BQ6" s="33">
        <f t="shared" si="8"/>
        <v>95.08</v>
      </c>
      <c r="BR6" s="33">
        <f t="shared" si="8"/>
        <v>135.49</v>
      </c>
      <c r="BS6" s="33">
        <f t="shared" si="8"/>
        <v>139.09</v>
      </c>
      <c r="BT6" s="33">
        <f t="shared" si="8"/>
        <v>99.61</v>
      </c>
      <c r="BU6" s="33">
        <f t="shared" si="8"/>
        <v>100.27</v>
      </c>
      <c r="BV6" s="33">
        <f t="shared" si="8"/>
        <v>99.46</v>
      </c>
      <c r="BW6" s="33">
        <f t="shared" si="8"/>
        <v>105.21</v>
      </c>
      <c r="BX6" s="33">
        <f t="shared" si="8"/>
        <v>105.71</v>
      </c>
      <c r="BY6" s="32" t="str">
        <f>IF(BY7="","",IF(BY7="-","【-】","【"&amp;SUBSTITUTE(TEXT(BY7,"#,##0.00"),"-","△")&amp;"】"))</f>
        <v>【104.99】</v>
      </c>
      <c r="BZ6" s="33">
        <f>IF(BZ7="",NA(),BZ7)</f>
        <v>114.48</v>
      </c>
      <c r="CA6" s="33">
        <f t="shared" ref="CA6:CI6" si="9">IF(CA7="",NA(),CA7)</f>
        <v>122.16</v>
      </c>
      <c r="CB6" s="33">
        <f t="shared" si="9"/>
        <v>124.98</v>
      </c>
      <c r="CC6" s="33">
        <f t="shared" si="9"/>
        <v>96.48</v>
      </c>
      <c r="CD6" s="33">
        <f t="shared" si="9"/>
        <v>95.71</v>
      </c>
      <c r="CE6" s="33">
        <f t="shared" si="9"/>
        <v>169.59</v>
      </c>
      <c r="CF6" s="33">
        <f t="shared" si="9"/>
        <v>169.62</v>
      </c>
      <c r="CG6" s="33">
        <f t="shared" si="9"/>
        <v>171.78</v>
      </c>
      <c r="CH6" s="33">
        <f t="shared" si="9"/>
        <v>162.59</v>
      </c>
      <c r="CI6" s="33">
        <f t="shared" si="9"/>
        <v>162.15</v>
      </c>
      <c r="CJ6" s="32" t="str">
        <f>IF(CJ7="","",IF(CJ7="-","【-】","【"&amp;SUBSTITUTE(TEXT(CJ7,"#,##0.00"),"-","△")&amp;"】"))</f>
        <v>【163.72】</v>
      </c>
      <c r="CK6" s="33">
        <f>IF(CK7="",NA(),CK7)</f>
        <v>60.45</v>
      </c>
      <c r="CL6" s="33">
        <f t="shared" ref="CL6:CT6" si="10">IF(CL7="",NA(),CL7)</f>
        <v>60.18</v>
      </c>
      <c r="CM6" s="33">
        <f t="shared" si="10"/>
        <v>59</v>
      </c>
      <c r="CN6" s="33">
        <f t="shared" si="10"/>
        <v>58.21</v>
      </c>
      <c r="CO6" s="33">
        <f t="shared" si="10"/>
        <v>57.29</v>
      </c>
      <c r="CP6" s="33">
        <f t="shared" si="10"/>
        <v>60.04</v>
      </c>
      <c r="CQ6" s="33">
        <f t="shared" si="10"/>
        <v>59.88</v>
      </c>
      <c r="CR6" s="33">
        <f t="shared" si="10"/>
        <v>59.68</v>
      </c>
      <c r="CS6" s="33">
        <f t="shared" si="10"/>
        <v>59.17</v>
      </c>
      <c r="CT6" s="33">
        <f t="shared" si="10"/>
        <v>59.34</v>
      </c>
      <c r="CU6" s="32" t="str">
        <f>IF(CU7="","",IF(CU7="-","【-】","【"&amp;SUBSTITUTE(TEXT(CU7,"#,##0.00"),"-","△")&amp;"】"))</f>
        <v>【59.76】</v>
      </c>
      <c r="CV6" s="33">
        <f>IF(CV7="",NA(),CV7)</f>
        <v>81.22</v>
      </c>
      <c r="CW6" s="33">
        <f t="shared" ref="CW6:DE6" si="11">IF(CW7="",NA(),CW7)</f>
        <v>80.959999999999994</v>
      </c>
      <c r="CX6" s="33">
        <f t="shared" si="11"/>
        <v>81.05</v>
      </c>
      <c r="CY6" s="33">
        <f t="shared" si="11"/>
        <v>80.5</v>
      </c>
      <c r="CZ6" s="33">
        <f t="shared" si="11"/>
        <v>80.2</v>
      </c>
      <c r="DA6" s="33">
        <f t="shared" si="11"/>
        <v>87.33</v>
      </c>
      <c r="DB6" s="33">
        <f t="shared" si="11"/>
        <v>87.65</v>
      </c>
      <c r="DC6" s="33">
        <f t="shared" si="11"/>
        <v>87.63</v>
      </c>
      <c r="DD6" s="33">
        <f t="shared" si="11"/>
        <v>87.6</v>
      </c>
      <c r="DE6" s="33">
        <f t="shared" si="11"/>
        <v>87.74</v>
      </c>
      <c r="DF6" s="32" t="str">
        <f>IF(DF7="","",IF(DF7="-","【-】","【"&amp;SUBSTITUTE(TEXT(DF7,"#,##0.00"),"-","△")&amp;"】"))</f>
        <v>【89.95】</v>
      </c>
      <c r="DG6" s="33">
        <f>IF(DG7="",NA(),DG7)</f>
        <v>38.01</v>
      </c>
      <c r="DH6" s="33">
        <f t="shared" ref="DH6:DP6" si="12">IF(DH7="",NA(),DH7)</f>
        <v>39.72</v>
      </c>
      <c r="DI6" s="33">
        <f t="shared" si="12"/>
        <v>41.36</v>
      </c>
      <c r="DJ6" s="33">
        <f t="shared" si="12"/>
        <v>42.78</v>
      </c>
      <c r="DK6" s="33">
        <f t="shared" si="12"/>
        <v>44.27</v>
      </c>
      <c r="DL6" s="33">
        <f t="shared" si="12"/>
        <v>37.71</v>
      </c>
      <c r="DM6" s="33">
        <f t="shared" si="12"/>
        <v>38.69</v>
      </c>
      <c r="DN6" s="33">
        <f t="shared" si="12"/>
        <v>39.65</v>
      </c>
      <c r="DO6" s="33">
        <f t="shared" si="12"/>
        <v>45.25</v>
      </c>
      <c r="DP6" s="33">
        <f t="shared" si="12"/>
        <v>46.27</v>
      </c>
      <c r="DQ6" s="32" t="str">
        <f>IF(DQ7="","",IF(DQ7="-","【-】","【"&amp;SUBSTITUTE(TEXT(DQ7,"#,##0.00"),"-","△")&amp;"】"))</f>
        <v>【47.18】</v>
      </c>
      <c r="DR6" s="33">
        <f>IF(DR7="",NA(),DR7)</f>
        <v>6.54</v>
      </c>
      <c r="DS6" s="33">
        <f t="shared" ref="DS6:EA6" si="13">IF(DS7="",NA(),DS7)</f>
        <v>7.55</v>
      </c>
      <c r="DT6" s="33">
        <f t="shared" si="13"/>
        <v>7.61</v>
      </c>
      <c r="DU6" s="33">
        <f t="shared" si="13"/>
        <v>8.39</v>
      </c>
      <c r="DV6" s="33">
        <f t="shared" si="13"/>
        <v>10.220000000000001</v>
      </c>
      <c r="DW6" s="33">
        <f t="shared" si="13"/>
        <v>7.67</v>
      </c>
      <c r="DX6" s="33">
        <f t="shared" si="13"/>
        <v>8.4</v>
      </c>
      <c r="DY6" s="33">
        <f t="shared" si="13"/>
        <v>9.7100000000000009</v>
      </c>
      <c r="DZ6" s="33">
        <f t="shared" si="13"/>
        <v>10.71</v>
      </c>
      <c r="EA6" s="33">
        <f t="shared" si="13"/>
        <v>10.93</v>
      </c>
      <c r="EB6" s="32" t="str">
        <f>IF(EB7="","",IF(EB7="-","【-】","【"&amp;SUBSTITUTE(TEXT(EB7,"#,##0.00"),"-","△")&amp;"】"))</f>
        <v>【13.18】</v>
      </c>
      <c r="EC6" s="33">
        <f>IF(EC7="",NA(),EC7)</f>
        <v>0.63</v>
      </c>
      <c r="ED6" s="33">
        <f t="shared" ref="ED6:EL6" si="14">IF(ED7="",NA(),ED7)</f>
        <v>0.68</v>
      </c>
      <c r="EE6" s="33">
        <f t="shared" si="14"/>
        <v>0.78</v>
      </c>
      <c r="EF6" s="33">
        <f t="shared" si="14"/>
        <v>0.78</v>
      </c>
      <c r="EG6" s="33">
        <f t="shared" si="14"/>
        <v>1.68</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222208</v>
      </c>
      <c r="D7" s="35">
        <v>46</v>
      </c>
      <c r="E7" s="35">
        <v>1</v>
      </c>
      <c r="F7" s="35">
        <v>0</v>
      </c>
      <c r="G7" s="35">
        <v>1</v>
      </c>
      <c r="H7" s="35" t="s">
        <v>93</v>
      </c>
      <c r="I7" s="35" t="s">
        <v>94</v>
      </c>
      <c r="J7" s="35" t="s">
        <v>95</v>
      </c>
      <c r="K7" s="35" t="s">
        <v>96</v>
      </c>
      <c r="L7" s="35" t="s">
        <v>97</v>
      </c>
      <c r="M7" s="36" t="s">
        <v>98</v>
      </c>
      <c r="N7" s="36">
        <v>86.65</v>
      </c>
      <c r="O7" s="36">
        <v>95.88</v>
      </c>
      <c r="P7" s="36">
        <v>2430</v>
      </c>
      <c r="Q7" s="36">
        <v>53080</v>
      </c>
      <c r="R7" s="36">
        <v>138.12</v>
      </c>
      <c r="S7" s="36">
        <v>384.3</v>
      </c>
      <c r="T7" s="36">
        <v>50647</v>
      </c>
      <c r="U7" s="36">
        <v>27.23</v>
      </c>
      <c r="V7" s="36">
        <v>1859.97</v>
      </c>
      <c r="W7" s="36">
        <v>107.73</v>
      </c>
      <c r="X7" s="36">
        <v>102.71</v>
      </c>
      <c r="Y7" s="36">
        <v>101.94</v>
      </c>
      <c r="Z7" s="36">
        <v>132.38</v>
      </c>
      <c r="AA7" s="36">
        <v>136.91999999999999</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6820.09</v>
      </c>
      <c r="AT7" s="36">
        <v>5961.4</v>
      </c>
      <c r="AU7" s="36">
        <v>8459.7900000000009</v>
      </c>
      <c r="AV7" s="36">
        <v>1017</v>
      </c>
      <c r="AW7" s="36">
        <v>1207.03</v>
      </c>
      <c r="AX7" s="36">
        <v>695.41</v>
      </c>
      <c r="AY7" s="36">
        <v>701</v>
      </c>
      <c r="AZ7" s="36">
        <v>739.59</v>
      </c>
      <c r="BA7" s="36">
        <v>335.95</v>
      </c>
      <c r="BB7" s="36">
        <v>346.59</v>
      </c>
      <c r="BC7" s="36">
        <v>262.74</v>
      </c>
      <c r="BD7" s="36">
        <v>268.57</v>
      </c>
      <c r="BE7" s="36">
        <v>254.56</v>
      </c>
      <c r="BF7" s="36">
        <v>242.83</v>
      </c>
      <c r="BG7" s="36">
        <v>209.14</v>
      </c>
      <c r="BH7" s="36">
        <v>192.32</v>
      </c>
      <c r="BI7" s="36">
        <v>343.45</v>
      </c>
      <c r="BJ7" s="36">
        <v>330.99</v>
      </c>
      <c r="BK7" s="36">
        <v>324.08999999999997</v>
      </c>
      <c r="BL7" s="36">
        <v>319.82</v>
      </c>
      <c r="BM7" s="36">
        <v>312.02999999999997</v>
      </c>
      <c r="BN7" s="36">
        <v>276.38</v>
      </c>
      <c r="BO7" s="36">
        <v>103.58</v>
      </c>
      <c r="BP7" s="36">
        <v>97.37</v>
      </c>
      <c r="BQ7" s="36">
        <v>95.08</v>
      </c>
      <c r="BR7" s="36">
        <v>135.49</v>
      </c>
      <c r="BS7" s="36">
        <v>139.09</v>
      </c>
      <c r="BT7" s="36">
        <v>99.61</v>
      </c>
      <c r="BU7" s="36">
        <v>100.27</v>
      </c>
      <c r="BV7" s="36">
        <v>99.46</v>
      </c>
      <c r="BW7" s="36">
        <v>105.21</v>
      </c>
      <c r="BX7" s="36">
        <v>105.71</v>
      </c>
      <c r="BY7" s="36">
        <v>104.99</v>
      </c>
      <c r="BZ7" s="36">
        <v>114.48</v>
      </c>
      <c r="CA7" s="36">
        <v>122.16</v>
      </c>
      <c r="CB7" s="36">
        <v>124.98</v>
      </c>
      <c r="CC7" s="36">
        <v>96.48</v>
      </c>
      <c r="CD7" s="36">
        <v>95.71</v>
      </c>
      <c r="CE7" s="36">
        <v>169.59</v>
      </c>
      <c r="CF7" s="36">
        <v>169.62</v>
      </c>
      <c r="CG7" s="36">
        <v>171.78</v>
      </c>
      <c r="CH7" s="36">
        <v>162.59</v>
      </c>
      <c r="CI7" s="36">
        <v>162.15</v>
      </c>
      <c r="CJ7" s="36">
        <v>163.72</v>
      </c>
      <c r="CK7" s="36">
        <v>60.45</v>
      </c>
      <c r="CL7" s="36">
        <v>60.18</v>
      </c>
      <c r="CM7" s="36">
        <v>59</v>
      </c>
      <c r="CN7" s="36">
        <v>58.21</v>
      </c>
      <c r="CO7" s="36">
        <v>57.29</v>
      </c>
      <c r="CP7" s="36">
        <v>60.04</v>
      </c>
      <c r="CQ7" s="36">
        <v>59.88</v>
      </c>
      <c r="CR7" s="36">
        <v>59.68</v>
      </c>
      <c r="CS7" s="36">
        <v>59.17</v>
      </c>
      <c r="CT7" s="36">
        <v>59.34</v>
      </c>
      <c r="CU7" s="36">
        <v>59.76</v>
      </c>
      <c r="CV7" s="36">
        <v>81.22</v>
      </c>
      <c r="CW7" s="36">
        <v>80.959999999999994</v>
      </c>
      <c r="CX7" s="36">
        <v>81.05</v>
      </c>
      <c r="CY7" s="36">
        <v>80.5</v>
      </c>
      <c r="CZ7" s="36">
        <v>80.2</v>
      </c>
      <c r="DA7" s="36">
        <v>87.33</v>
      </c>
      <c r="DB7" s="36">
        <v>87.65</v>
      </c>
      <c r="DC7" s="36">
        <v>87.63</v>
      </c>
      <c r="DD7" s="36">
        <v>87.6</v>
      </c>
      <c r="DE7" s="36">
        <v>87.74</v>
      </c>
      <c r="DF7" s="36">
        <v>89.95</v>
      </c>
      <c r="DG7" s="36">
        <v>38.01</v>
      </c>
      <c r="DH7" s="36">
        <v>39.72</v>
      </c>
      <c r="DI7" s="36">
        <v>41.36</v>
      </c>
      <c r="DJ7" s="36">
        <v>42.78</v>
      </c>
      <c r="DK7" s="36">
        <v>44.27</v>
      </c>
      <c r="DL7" s="36">
        <v>37.71</v>
      </c>
      <c r="DM7" s="36">
        <v>38.69</v>
      </c>
      <c r="DN7" s="36">
        <v>39.65</v>
      </c>
      <c r="DO7" s="36">
        <v>45.25</v>
      </c>
      <c r="DP7" s="36">
        <v>46.27</v>
      </c>
      <c r="DQ7" s="36">
        <v>47.18</v>
      </c>
      <c r="DR7" s="36">
        <v>6.54</v>
      </c>
      <c r="DS7" s="36">
        <v>7.55</v>
      </c>
      <c r="DT7" s="36">
        <v>7.61</v>
      </c>
      <c r="DU7" s="36">
        <v>8.39</v>
      </c>
      <c r="DV7" s="36">
        <v>10.220000000000001</v>
      </c>
      <c r="DW7" s="36">
        <v>7.67</v>
      </c>
      <c r="DX7" s="36">
        <v>8.4</v>
      </c>
      <c r="DY7" s="36">
        <v>9.7100000000000009</v>
      </c>
      <c r="DZ7" s="36">
        <v>10.71</v>
      </c>
      <c r="EA7" s="36">
        <v>10.93</v>
      </c>
      <c r="EB7" s="36">
        <v>13.18</v>
      </c>
      <c r="EC7" s="36">
        <v>0.63</v>
      </c>
      <c r="ED7" s="36">
        <v>0.68</v>
      </c>
      <c r="EE7" s="36">
        <v>0.78</v>
      </c>
      <c r="EF7" s="36">
        <v>0.78</v>
      </c>
      <c r="EG7" s="36">
        <v>1.68</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浩一</cp:lastModifiedBy>
  <cp:lastPrinted>2017-02-23T15:47:49Z</cp:lastPrinted>
  <dcterms:created xsi:type="dcterms:W3CDTF">2017-02-01T08:42:30Z</dcterms:created>
  <dcterms:modified xsi:type="dcterms:W3CDTF">2017-02-23T15:47:50Z</dcterms:modified>
  <cp:category/>
</cp:coreProperties>
</file>