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19200" windowHeight="116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<sst xmlns="http://schemas.openxmlformats.org/spreadsheetml/2006/main" count="217" uniqueCount="107">
  <si>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</si>
  <si>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</si>
  <si>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</si>
  <si>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</si>
  <si>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</si>
  <si>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</si>
  <si>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</si>
  <si>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</si>
  <si>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</si>
  <si>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</si>
  <si>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</si>
  <si>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</si>
  <si>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</si>
  <si>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</si>
  <si>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</si>
  <si>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</si>
  <si>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</si>
  <si>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</si>
  <si>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</si>
  <si>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</si>
  <si>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</si>
  <si>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</si>
  <si>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</si>
  <si>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</si>
  <si>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</si>
  <si>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</si>
  <si>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</si>
  <si>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</si>
  <si>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</si>
  <si>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</si>
  <si>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</si>
  <si>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</si>
  <si>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</si>
  <si>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</si>
  <si>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</si>
  <si>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</si>
  <si>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</si>
  <si>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</si>
  <si>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</si>
  <si>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</si>
  <si>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</si>
  <si>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</si>
  <si>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</si>
  <si>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</si>
  <si>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</si>
  <si>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</si>
  <si>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</si>
  <si>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</si>
  <si>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</si>
  <si>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</si>
  <si>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</si>
  <si>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</si>
  <si>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</si>
  <si>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</si>
  <si>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</si>
  <si>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</si>
  <si>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</si>
  <si>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</si>
  <si>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</si>
  <si>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</si>
  <si>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</si>
  <si>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</si>
  <si>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</si>
  <si>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</si>
  <si>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</si>
  <si>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</si>
  <si>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</si>
  <si>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</si>
  <si>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</si>
  <si>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</si>
  <si>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</si>
  <si>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</si>
  <si>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</si>
  <si>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</si>
  <si>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</si>
  <si>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</si>
  <si>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</si>
  <si>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</si>
  <si>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</si>
  <si>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</si>
  <si>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</si>
  <si>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</si>
  <si>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</si>
  <si>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</si>
  <si>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</si>
  <si>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</si>
  <si>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</si>
  <si>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</si>
  <si>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</si>
  <si>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</si>
  <si>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</si>
  <si>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</si>
  <si>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</si>
  <si>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下田市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</si>
  <si>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</si>
  <si>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</si>
  <si>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</si>
  <si>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</si>
  <si>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</si>
  <si>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</si>
  <si>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</si>
  <si>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</si>
  <si>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</si>
  <si>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</si>
  <si>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今後の経営環境は、老朽化する施設の更新需要が年々増加していく反面、人口減少等により収益性は低下し、ますます厳しい状況になっていく事が予想される。
　当市は、現時点での収支状況は概ね良好ではあるが、経営の効率性や資産の老朽化については、他団体よりも厳しい状況にあり、今後も安定した水の供給を行っていくためには、更新需要と収支のバランスを取りながらの経営が求められる。
　そのため、平成29年度より経営戦略の策定に着手し、より詳細な現状把握と将来推計に基づいて、当市の実態に即した施設の維持管理と事業の健全経営に努めていく。</t>
    <rPh sb="2" eb="4">
      <t>コンゴ</t>
    </rPh>
    <rPh sb="5" eb="7">
      <t>ケイエイ</t>
    </rPh>
    <rPh sb="7" eb="9">
      <t>カンキョウ</t>
    </rPh>
    <rPh sb="11" eb="14">
      <t>ロウキュウカ</t>
    </rPh>
    <rPh sb="16" eb="18">
      <t>シセツ</t>
    </rPh>
    <rPh sb="19" eb="21">
      <t>コウシン</t>
    </rPh>
    <rPh sb="21" eb="23">
      <t>ジュヨウ</t>
    </rPh>
    <rPh sb="24" eb="26">
      <t>ネンネン</t>
    </rPh>
    <rPh sb="26" eb="28">
      <t>ゾウカ</t>
    </rPh>
    <rPh sb="32" eb="34">
      <t>ハンメン</t>
    </rPh>
    <rPh sb="35" eb="37">
      <t>ジンコウ</t>
    </rPh>
    <rPh sb="37" eb="39">
      <t>ゲンショウ</t>
    </rPh>
    <rPh sb="39" eb="40">
      <t>トウ</t>
    </rPh>
    <rPh sb="43" eb="46">
      <t>シュウエキセイ</t>
    </rPh>
    <rPh sb="47" eb="49">
      <t>テイカ</t>
    </rPh>
    <rPh sb="55" eb="56">
      <t>キビ</t>
    </rPh>
    <rPh sb="58" eb="60">
      <t>ジョウキョウ</t>
    </rPh>
    <rPh sb="66" eb="67">
      <t>コト</t>
    </rPh>
    <rPh sb="68" eb="70">
      <t>ヨソウ</t>
    </rPh>
    <rPh sb="77" eb="79">
      <t>トウシ</t>
    </rPh>
    <rPh sb="101" eb="103">
      <t>ケイエイ</t>
    </rPh>
    <rPh sb="104" eb="107">
      <t>コウリツセイ</t>
    </rPh>
    <rPh sb="108" eb="110">
      <t>シサン</t>
    </rPh>
    <rPh sb="111" eb="114">
      <t>ロウキュウカ</t>
    </rPh>
    <rPh sb="120" eb="121">
      <t>タ</t>
    </rPh>
    <rPh sb="121" eb="123">
      <t>ダンタイ</t>
    </rPh>
    <rPh sb="126" eb="127">
      <t>キビ</t>
    </rPh>
    <rPh sb="129" eb="131">
      <t>ジョウキョウ</t>
    </rPh>
    <rPh sb="135" eb="137">
      <t>コンゴ</t>
    </rPh>
    <rPh sb="138" eb="140">
      <t>アンテイ</t>
    </rPh>
    <rPh sb="142" eb="143">
      <t>ミズ</t>
    </rPh>
    <rPh sb="144" eb="146">
      <t>キョウキュウ</t>
    </rPh>
    <rPh sb="147" eb="148">
      <t>オコナ</t>
    </rPh>
    <rPh sb="193" eb="195">
      <t>ヘイセイ</t>
    </rPh>
    <rPh sb="197" eb="199">
      <t>ネンド</t>
    </rPh>
    <rPh sb="201" eb="203">
      <t>ケイエイ</t>
    </rPh>
    <rPh sb="203" eb="205">
      <t>センリャク</t>
    </rPh>
    <rPh sb="206" eb="208">
      <t>サクテイ</t>
    </rPh>
    <rPh sb="209" eb="211">
      <t>チャクシュ</t>
    </rPh>
    <rPh sb="215" eb="217">
      <t>ショウサイ</t>
    </rPh>
    <rPh sb="228" eb="229">
      <t>モト</t>
    </rPh>
    <rPh sb="233" eb="235">
      <t>トウシ</t>
    </rPh>
    <rPh sb="236" eb="238">
      <t>ジッタイ</t>
    </rPh>
    <rPh sb="239" eb="240">
      <t>ソク</t>
    </rPh>
    <rPh sb="242" eb="244">
      <t>シセツ</t>
    </rPh>
    <rPh sb="245" eb="247">
      <t>イジ</t>
    </rPh>
    <rPh sb="247" eb="249">
      <t>カンリ</t>
    </rPh>
    <rPh sb="250" eb="252">
      <t>ジギョウ</t>
    </rPh>
    <rPh sb="253" eb="255">
      <t>ケンゼン</t>
    </rPh>
    <rPh sb="255" eb="257">
      <t>ケイエイ</t>
    </rPh>
    <rPh sb="258" eb="259">
      <t>ツト</t>
    </rPh>
    <phoneticPr fontId="4"/>
  </si>
  <si>
    <t xml:space="preserve">
　資産の老朽化の状況については、有形固定資産減価償却率及び管路経年化率ともに、類似団体及び全国平均よりも高くなっていることから、老朽化が進んでいる。
　また、有形固定資産減価償却率よりも管路経年化率の方が他団体との乖離が大きいことから、当市においては管路の更新が遅れている状況にある。
　管路更新率は、昨年度に比べ機械設備等の更新が少なかったことにより改善しているものの、管路の法定耐用年数に応じた更新には至っておらず、前述の管路経年化率の状況からも、更新投資の増加が望まれる。</t>
    <rPh sb="2" eb="4">
      <t>シサン</t>
    </rPh>
    <rPh sb="5" eb="8">
      <t>ロウキュウカ</t>
    </rPh>
    <rPh sb="9" eb="11">
      <t>ジョウキョウ</t>
    </rPh>
    <rPh sb="17" eb="19">
      <t>ユウケイ</t>
    </rPh>
    <rPh sb="19" eb="21">
      <t>コテイ</t>
    </rPh>
    <rPh sb="21" eb="23">
      <t>シサン</t>
    </rPh>
    <rPh sb="23" eb="25">
      <t>ゲンカ</t>
    </rPh>
    <rPh sb="25" eb="27">
      <t>ショウキャク</t>
    </rPh>
    <rPh sb="27" eb="28">
      <t>リツ</t>
    </rPh>
    <rPh sb="28" eb="29">
      <t>オヨ</t>
    </rPh>
    <rPh sb="30" eb="32">
      <t>カンロ</t>
    </rPh>
    <rPh sb="32" eb="35">
      <t>ケイネンカ</t>
    </rPh>
    <rPh sb="35" eb="36">
      <t>リツ</t>
    </rPh>
    <rPh sb="40" eb="42">
      <t>ルイジ</t>
    </rPh>
    <rPh sb="42" eb="44">
      <t>ダンタイ</t>
    </rPh>
    <rPh sb="44" eb="45">
      <t>オヨ</t>
    </rPh>
    <rPh sb="46" eb="48">
      <t>ゼンコク</t>
    </rPh>
    <rPh sb="48" eb="50">
      <t>ヘイキン</t>
    </rPh>
    <rPh sb="53" eb="54">
      <t>タカ</t>
    </rPh>
    <rPh sb="65" eb="68">
      <t>ロウキュウカ</t>
    </rPh>
    <rPh sb="69" eb="70">
      <t>スス</t>
    </rPh>
    <rPh sb="81" eb="83">
      <t>ユウケイ</t>
    </rPh>
    <rPh sb="83" eb="85">
      <t>コテイ</t>
    </rPh>
    <rPh sb="85" eb="87">
      <t>シサン</t>
    </rPh>
    <rPh sb="87" eb="89">
      <t>ゲンカ</t>
    </rPh>
    <rPh sb="89" eb="91">
      <t>ショウキャク</t>
    </rPh>
    <rPh sb="91" eb="92">
      <t>リツ</t>
    </rPh>
    <rPh sb="95" eb="97">
      <t>カンロ</t>
    </rPh>
    <rPh sb="97" eb="100">
      <t>ケイネンカ</t>
    </rPh>
    <rPh sb="100" eb="101">
      <t>リツ</t>
    </rPh>
    <rPh sb="102" eb="103">
      <t>ホウ</t>
    </rPh>
    <rPh sb="104" eb="105">
      <t>タ</t>
    </rPh>
    <rPh sb="105" eb="107">
      <t>ダンタイ</t>
    </rPh>
    <rPh sb="109" eb="111">
      <t>カイリ</t>
    </rPh>
    <rPh sb="112" eb="113">
      <t>オオ</t>
    </rPh>
    <rPh sb="120" eb="122">
      <t>トウシ</t>
    </rPh>
    <rPh sb="127" eb="129">
      <t>カンロ</t>
    </rPh>
    <rPh sb="130" eb="132">
      <t>コウシン</t>
    </rPh>
    <rPh sb="133" eb="134">
      <t>オク</t>
    </rPh>
    <rPh sb="138" eb="140">
      <t>ジョウキョウ</t>
    </rPh>
    <rPh sb="147" eb="149">
      <t>カンロ</t>
    </rPh>
    <rPh sb="149" eb="151">
      <t>コウシン</t>
    </rPh>
    <rPh sb="151" eb="152">
      <t>リツ</t>
    </rPh>
    <rPh sb="154" eb="157">
      <t>サクネンド</t>
    </rPh>
    <rPh sb="158" eb="159">
      <t>クラ</t>
    </rPh>
    <rPh sb="160" eb="162">
      <t>キカイ</t>
    </rPh>
    <rPh sb="162" eb="164">
      <t>セツビ</t>
    </rPh>
    <rPh sb="164" eb="165">
      <t>トウ</t>
    </rPh>
    <rPh sb="166" eb="168">
      <t>コウシン</t>
    </rPh>
    <rPh sb="169" eb="170">
      <t>スク</t>
    </rPh>
    <rPh sb="179" eb="181">
      <t>カイゼン</t>
    </rPh>
    <rPh sb="189" eb="191">
      <t>カンロ</t>
    </rPh>
    <rPh sb="192" eb="194">
      <t>ホウテイ</t>
    </rPh>
    <rPh sb="194" eb="196">
      <t>タイヨウ</t>
    </rPh>
    <rPh sb="196" eb="198">
      <t>ネンスウ</t>
    </rPh>
    <rPh sb="199" eb="200">
      <t>オウ</t>
    </rPh>
    <rPh sb="202" eb="204">
      <t>コウシン</t>
    </rPh>
    <rPh sb="206" eb="207">
      <t>イタ</t>
    </rPh>
    <rPh sb="213" eb="215">
      <t>ゼンジュツ</t>
    </rPh>
    <rPh sb="216" eb="218">
      <t>カンロ</t>
    </rPh>
    <rPh sb="218" eb="221">
      <t>ケイネンカ</t>
    </rPh>
    <rPh sb="221" eb="222">
      <t>リツ</t>
    </rPh>
    <rPh sb="223" eb="225">
      <t>ジョウキョウ</t>
    </rPh>
    <rPh sb="229" eb="231">
      <t>コウシン</t>
    </rPh>
    <rPh sb="231" eb="233">
      <t>トウシ</t>
    </rPh>
    <rPh sb="234" eb="236">
      <t>ゾウカ</t>
    </rPh>
    <rPh sb="237" eb="238">
      <t>ノゾ</t>
    </rPh>
    <phoneticPr fontId="4"/>
  </si>
  <si>
    <r>
      <t xml:space="preserve">
　昨年度に類似団体平均を下回っていた経常収支比率が、臨時的経費や支払利息の減少、人員削減等による経常費用の抑制により、類似団体を若干上回る程度まで改善。
　料金回収率は常時100％を超え、累積欠損金もないが、流動比率や企業債残高対給水収益比率は類似団</t>
    </r>
    <r>
      <rPr>
        <sz val="11"/>
        <rFont val="ＭＳ ゴシック"/>
        <family val="3"/>
        <charset val="128"/>
      </rPr>
      <t>体及び全国平均を下回っている。なお、流動比率については、平成26年度の会計基準改正により、借入資本金を負債計上することになった影響で大きく変動している。</t>
    </r>
    <r>
      <rPr>
        <sz val="11"/>
        <color theme="1"/>
        <rFont val="ＭＳ ゴシック"/>
        <family val="3"/>
        <charset val="128"/>
      </rPr>
      <t xml:space="preserve">
　観光地である当市は、繁忙期の入込客数の水需要に対応しなければならず、給水人口に対して施設規模が大きいため、施設利用率が類似団体及び全国平均を下回っている。
　有収率については、施設の老朽化による漏水等が原因と思われるが、施設利用率同様に類似団体及び全国平均を下回っている。
　以上より、経営の健全性については、毎期黒字経営が続き、収支状況は概ね良好であると思われるが、他団体に比べて企業債への依存度が高く、資金繰りが厳しい状況にあり、経営の効率性の面では、施設規模等から、夏期繁忙期を除いては非効率な経営状態を余儀なくされている。</t>
    </r>
    <rPh sb="2" eb="5">
      <t>サクネンド</t>
    </rPh>
    <rPh sb="6" eb="8">
      <t>ルイジ</t>
    </rPh>
    <rPh sb="8" eb="10">
      <t>ダンタイ</t>
    </rPh>
    <rPh sb="10" eb="12">
      <t>ヘイキン</t>
    </rPh>
    <rPh sb="13" eb="15">
      <t>シタマワ</t>
    </rPh>
    <rPh sb="19" eb="21">
      <t>ケイジョウ</t>
    </rPh>
    <rPh sb="21" eb="23">
      <t>シュウシ</t>
    </rPh>
    <rPh sb="23" eb="25">
      <t>ヒリツ</t>
    </rPh>
    <rPh sb="27" eb="30">
      <t>リンジテキ</t>
    </rPh>
    <rPh sb="30" eb="32">
      <t>ケイヒ</t>
    </rPh>
    <rPh sb="33" eb="35">
      <t>シハライ</t>
    </rPh>
    <rPh sb="35" eb="37">
      <t>リソク</t>
    </rPh>
    <rPh sb="38" eb="40">
      <t>ゲンショウ</t>
    </rPh>
    <rPh sb="41" eb="43">
      <t>ジンイン</t>
    </rPh>
    <rPh sb="43" eb="45">
      <t>サクゲン</t>
    </rPh>
    <rPh sb="45" eb="46">
      <t>トウ</t>
    </rPh>
    <rPh sb="49" eb="51">
      <t>ケイジョウ</t>
    </rPh>
    <rPh sb="51" eb="53">
      <t>ヒヨウ</t>
    </rPh>
    <rPh sb="54" eb="56">
      <t>ヨクセイ</t>
    </rPh>
    <rPh sb="60" eb="62">
      <t>ルイジ</t>
    </rPh>
    <rPh sb="62" eb="64">
      <t>ダンタイ</t>
    </rPh>
    <rPh sb="65" eb="67">
      <t>ジャッカン</t>
    </rPh>
    <rPh sb="67" eb="69">
      <t>ウワマワ</t>
    </rPh>
    <rPh sb="70" eb="72">
      <t>テイド</t>
    </rPh>
    <rPh sb="74" eb="76">
      <t>カイゼン</t>
    </rPh>
    <rPh sb="80" eb="82">
      <t>リョウキン</t>
    </rPh>
    <rPh sb="82" eb="84">
      <t>カイシュウ</t>
    </rPh>
    <rPh sb="84" eb="85">
      <t>リツ</t>
    </rPh>
    <rPh sb="86" eb="88">
      <t>ジョウジ</t>
    </rPh>
    <rPh sb="93" eb="94">
      <t>コ</t>
    </rPh>
    <rPh sb="96" eb="98">
      <t>ルイセキ</t>
    </rPh>
    <rPh sb="98" eb="101">
      <t>ケッソンキン</t>
    </rPh>
    <rPh sb="106" eb="108">
      <t>リュウドウ</t>
    </rPh>
    <rPh sb="108" eb="110">
      <t>ヒリツ</t>
    </rPh>
    <rPh sb="111" eb="113">
      <t>キギョウ</t>
    </rPh>
    <rPh sb="113" eb="114">
      <t>サイ</t>
    </rPh>
    <rPh sb="114" eb="116">
      <t>ザンダカ</t>
    </rPh>
    <rPh sb="116" eb="117">
      <t>タイ</t>
    </rPh>
    <rPh sb="117" eb="119">
      <t>キュウスイ</t>
    </rPh>
    <rPh sb="119" eb="121">
      <t>シュウエキ</t>
    </rPh>
    <rPh sb="121" eb="123">
      <t>ヒリツ</t>
    </rPh>
    <rPh sb="124" eb="126">
      <t>ルイジ</t>
    </rPh>
    <rPh sb="126" eb="128">
      <t>ダンタイ</t>
    </rPh>
    <rPh sb="128" eb="129">
      <t>オヨ</t>
    </rPh>
    <rPh sb="130" eb="132">
      <t>ゼンコク</t>
    </rPh>
    <rPh sb="132" eb="134">
      <t>ヘイキン</t>
    </rPh>
    <rPh sb="135" eb="137">
      <t>シタマワ</t>
    </rPh>
    <rPh sb="145" eb="147">
      <t>リュウドウ</t>
    </rPh>
    <rPh sb="147" eb="149">
      <t>ヒリツ</t>
    </rPh>
    <rPh sb="155" eb="157">
      <t>ヘイセイ</t>
    </rPh>
    <rPh sb="159" eb="161">
      <t>ネンド</t>
    </rPh>
    <rPh sb="162" eb="164">
      <t>カイケイ</t>
    </rPh>
    <rPh sb="164" eb="166">
      <t>キジュン</t>
    </rPh>
    <rPh sb="166" eb="168">
      <t>カイセイ</t>
    </rPh>
    <rPh sb="172" eb="174">
      <t>カリイレ</t>
    </rPh>
    <rPh sb="174" eb="176">
      <t>シホン</t>
    </rPh>
    <rPh sb="176" eb="177">
      <t>キン</t>
    </rPh>
    <rPh sb="178" eb="180">
      <t>フサイ</t>
    </rPh>
    <rPh sb="180" eb="182">
      <t>ケイジョウ</t>
    </rPh>
    <rPh sb="190" eb="192">
      <t>エイキョウ</t>
    </rPh>
    <rPh sb="193" eb="194">
      <t>オオ</t>
    </rPh>
    <rPh sb="196" eb="198">
      <t>ヘンドウ</t>
    </rPh>
    <rPh sb="206" eb="209">
      <t>カンコウチ</t>
    </rPh>
    <rPh sb="212" eb="214">
      <t>トウシ</t>
    </rPh>
    <rPh sb="216" eb="218">
      <t>ハンボウ</t>
    </rPh>
    <rPh sb="218" eb="219">
      <t>キ</t>
    </rPh>
    <rPh sb="220" eb="222">
      <t>イリコミ</t>
    </rPh>
    <rPh sb="222" eb="223">
      <t>キャク</t>
    </rPh>
    <rPh sb="223" eb="224">
      <t>スウ</t>
    </rPh>
    <rPh sb="225" eb="226">
      <t>ミズ</t>
    </rPh>
    <rPh sb="226" eb="228">
      <t>ジュヨウ</t>
    </rPh>
    <rPh sb="229" eb="231">
      <t>タイオウ</t>
    </rPh>
    <rPh sb="240" eb="242">
      <t>キュウスイ</t>
    </rPh>
    <rPh sb="242" eb="244">
      <t>ジンコウ</t>
    </rPh>
    <rPh sb="245" eb="246">
      <t>タイ</t>
    </rPh>
    <rPh sb="248" eb="250">
      <t>シセツ</t>
    </rPh>
    <rPh sb="250" eb="252">
      <t>キボ</t>
    </rPh>
    <rPh sb="253" eb="254">
      <t>オオ</t>
    </rPh>
    <rPh sb="265" eb="267">
      <t>ルイジ</t>
    </rPh>
    <rPh sb="267" eb="269">
      <t>ダンタイ</t>
    </rPh>
    <rPh sb="269" eb="270">
      <t>オヨ</t>
    </rPh>
    <rPh sb="271" eb="273">
      <t>ゼンコク</t>
    </rPh>
    <rPh sb="273" eb="275">
      <t>ヘイキン</t>
    </rPh>
    <rPh sb="276" eb="278">
      <t>シタマワ</t>
    </rPh>
    <rPh sb="286" eb="289">
      <t>ユウシュウリツ</t>
    </rPh>
    <rPh sb="295" eb="297">
      <t>シセツ</t>
    </rPh>
    <rPh sb="298" eb="301">
      <t>ロウキュウカ</t>
    </rPh>
    <rPh sb="304" eb="306">
      <t>ロウスイ</t>
    </rPh>
    <rPh sb="306" eb="307">
      <t>トウ</t>
    </rPh>
    <rPh sb="308" eb="310">
      <t>ゲンイン</t>
    </rPh>
    <rPh sb="311" eb="312">
      <t>オモ</t>
    </rPh>
    <rPh sb="317" eb="319">
      <t>シセツ</t>
    </rPh>
    <rPh sb="319" eb="321">
      <t>リヨウ</t>
    </rPh>
    <rPh sb="321" eb="322">
      <t>リツ</t>
    </rPh>
    <rPh sb="322" eb="324">
      <t>ドウヨウ</t>
    </rPh>
    <rPh sb="325" eb="327">
      <t>ルイジ</t>
    </rPh>
    <rPh sb="327" eb="329">
      <t>ダンタイ</t>
    </rPh>
    <rPh sb="329" eb="330">
      <t>オヨ</t>
    </rPh>
    <rPh sb="331" eb="333">
      <t>ゼンコク</t>
    </rPh>
    <rPh sb="333" eb="335">
      <t>ヘイキン</t>
    </rPh>
    <rPh sb="336" eb="338">
      <t>シタマワ</t>
    </rPh>
    <rPh sb="363" eb="365">
      <t>マイキ</t>
    </rPh>
    <rPh sb="365" eb="367">
      <t>クロジ</t>
    </rPh>
    <rPh sb="367" eb="369">
      <t>ケイエイ</t>
    </rPh>
    <rPh sb="370" eb="371">
      <t>ツヅ</t>
    </rPh>
    <rPh sb="378" eb="379">
      <t>オオム</t>
    </rPh>
    <rPh sb="392" eb="393">
      <t>タ</t>
    </rPh>
    <rPh sb="393" eb="395">
      <t>ダンタイ</t>
    </rPh>
    <rPh sb="396" eb="397">
      <t>クラ</t>
    </rPh>
    <rPh sb="419" eb="421">
      <t>ジョウキョウ</t>
    </rPh>
    <rPh sb="444" eb="446">
      <t>カキ</t>
    </rPh>
    <rPh sb="446" eb="448">
      <t>ハンボウ</t>
    </rPh>
    <rPh sb="448" eb="449">
      <t>キ</t>
    </rPh>
    <rPh sb="450" eb="451">
      <t>ノゾ</t>
    </rPh>
    <rPh sb="460" eb="462">
      <t>ジョウタイ</t>
    </rPh>
    <rPh sb="463" eb="465">
      <t>ヨギ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</si>
</sst>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0.72</c:v>
                </c:pt>
                <c:pt idx="1">
                  <c:v>0.86</c:v>
                </c:pt>
                <c:pt idx="2">
                  <c:v>0.51</c:v>
                </c:pt>
                <c:pt idx="3">
                  <c:v>0.4</c:v>
                </c:pt>
                <c:pt idx="4">
                  <c:v>1.03</c:v>
                </c:pt>
              </c:numCache>
            </c:numRef>
          </c:val>
        </c:ser>
        <c:dLbls>
          <c:showLegendKey val="0"/>
          <c:showVal val="0"/>
          <c:showCatName val="0"/>
          <c:showSerName val="0"/>
          <c:showPercent val="0"/>
          <c:showBubbleSize val="0"/>
        </c:dLbls>
        <c:gapWidth val="150"/>
        <c:axId val="46370816"/>
        <c:axId val="46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6370816"/>
        <c:axId val="46372736"/>
      </c:lineChart>
      <c:dateAx>
        <c:axId val="46370816"/>
        <c:scaling>
          <c:orientation val="minMax"/>
        </c:scaling>
        <c:delete val="1"/>
        <c:axPos val="b"/>
        <c:numFmt formatCode="ge" sourceLinked="1"/>
        <c:majorTickMark val="none"/>
        <c:minorTickMark val="none"/>
        <c:tickLblPos val="none"/>
        <c:crossAx val="46372736"/>
        <c:crosses val="autoZero"/>
        <c:auto val="1"/>
        <c:lblOffset val="100"/>
        <c:baseTimeUnit val="years"/>
      </c:dateAx>
      <c:valAx>
        <c:axId val="46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44.38</c:v>
                </c:pt>
                <c:pt idx="1">
                  <c:v>43.5</c:v>
                </c:pt>
                <c:pt idx="2">
                  <c:v>42.38</c:v>
                </c:pt>
                <c:pt idx="3">
                  <c:v>42.89</c:v>
                </c:pt>
                <c:pt idx="4">
                  <c:v>42</c:v>
                </c:pt>
              </c:numCache>
            </c:numRef>
          </c:val>
        </c:ser>
        <c:dLbls>
          <c:showLegendKey val="0"/>
          <c:showVal val="0"/>
          <c:showCatName val="0"/>
          <c:showSerName val="0"/>
          <c:showPercent val="0"/>
          <c:showBubbleSize val="0"/>
        </c:dLbls>
        <c:gapWidth val="150"/>
        <c:axId val="106631552"/>
        <c:axId val="106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6631552"/>
        <c:axId val="106633472"/>
      </c:lineChart>
      <c:dateAx>
        <c:axId val="106631552"/>
        <c:scaling>
          <c:orientation val="minMax"/>
        </c:scaling>
        <c:delete val="1"/>
        <c:axPos val="b"/>
        <c:numFmt formatCode="ge" sourceLinked="1"/>
        <c:majorTickMark val="none"/>
        <c:minorTickMark val="none"/>
        <c:tickLblPos val="none"/>
        <c:crossAx val="106633472"/>
        <c:crosses val="autoZero"/>
        <c:auto val="1"/>
        <c:lblOffset val="100"/>
        <c:baseTimeUnit val="years"/>
      </c:dateAx>
      <c:valAx>
        <c:axId val="106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76.319999999999993</c:v>
                </c:pt>
                <c:pt idx="1">
                  <c:v>77.06</c:v>
                </c:pt>
                <c:pt idx="2">
                  <c:v>78.11</c:v>
                </c:pt>
                <c:pt idx="3">
                  <c:v>76.14</c:v>
                </c:pt>
                <c:pt idx="4">
                  <c:v>76</c:v>
                </c:pt>
              </c:numCache>
            </c:numRef>
          </c:val>
        </c:ser>
        <c:dLbls>
          <c:showLegendKey val="0"/>
          <c:showVal val="0"/>
          <c:showCatName val="0"/>
          <c:showSerName val="0"/>
          <c:showPercent val="0"/>
          <c:showBubbleSize val="0"/>
        </c:dLbls>
        <c:gapWidth val="150"/>
        <c:axId val="106680320"/>
        <c:axId val="1066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6680320"/>
        <c:axId val="106682240"/>
      </c:lineChart>
      <c:dateAx>
        <c:axId val="106680320"/>
        <c:scaling>
          <c:orientation val="minMax"/>
        </c:scaling>
        <c:delete val="1"/>
        <c:axPos val="b"/>
        <c:numFmt formatCode="ge" sourceLinked="1"/>
        <c:majorTickMark val="none"/>
        <c:minorTickMark val="none"/>
        <c:tickLblPos val="none"/>
        <c:crossAx val="106682240"/>
        <c:crosses val="autoZero"/>
        <c:auto val="1"/>
        <c:lblOffset val="100"/>
        <c:baseTimeUnit val="years"/>
      </c:dateAx>
      <c:valAx>
        <c:axId val="1066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110.17</c:v>
                </c:pt>
                <c:pt idx="1">
                  <c:v>109.4</c:v>
                </c:pt>
                <c:pt idx="2">
                  <c:v>107.76</c:v>
                </c:pt>
                <c:pt idx="3">
                  <c:v>106.97</c:v>
                </c:pt>
                <c:pt idx="4">
                  <c:v>111.57</c:v>
                </c:pt>
              </c:numCache>
            </c:numRef>
          </c:val>
        </c:ser>
        <c:dLbls>
          <c:showLegendKey val="0"/>
          <c:showVal val="0"/>
          <c:showCatName val="0"/>
          <c:showSerName val="0"/>
          <c:showPercent val="0"/>
          <c:showBubbleSize val="0"/>
        </c:dLbls>
        <c:gapWidth val="150"/>
        <c:axId val="46386560"/>
        <c:axId val="463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6386560"/>
        <c:axId val="46388736"/>
      </c:lineChart>
      <c:dateAx>
        <c:axId val="46386560"/>
        <c:scaling>
          <c:orientation val="minMax"/>
        </c:scaling>
        <c:delete val="1"/>
        <c:axPos val="b"/>
        <c:numFmt formatCode="ge" sourceLinked="1"/>
        <c:majorTickMark val="none"/>
        <c:minorTickMark val="none"/>
        <c:tickLblPos val="none"/>
        <c:crossAx val="46388736"/>
        <c:crosses val="autoZero"/>
        <c:auto val="1"/>
        <c:lblOffset val="100"/>
        <c:baseTimeUnit val="years"/>
      </c:dateAx>
      <c:valAx>
        <c:axId val="4638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46.62</c:v>
                </c:pt>
                <c:pt idx="1">
                  <c:v>47.2</c:v>
                </c:pt>
                <c:pt idx="2">
                  <c:v>47.66</c:v>
                </c:pt>
                <c:pt idx="3">
                  <c:v>49.86</c:v>
                </c:pt>
                <c:pt idx="4">
                  <c:v>51.15</c:v>
                </c:pt>
              </c:numCache>
            </c:numRef>
          </c:val>
        </c:ser>
        <c:dLbls>
          <c:showLegendKey val="0"/>
          <c:showVal val="0"/>
          <c:showCatName val="0"/>
          <c:showSerName val="0"/>
          <c:showPercent val="0"/>
          <c:showBubbleSize val="0"/>
        </c:dLbls>
        <c:gapWidth val="150"/>
        <c:axId val="105257984"/>
        <c:axId val="1052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5257984"/>
        <c:axId val="105264256"/>
      </c:lineChart>
      <c:dateAx>
        <c:axId val="105257984"/>
        <c:scaling>
          <c:orientation val="minMax"/>
        </c:scaling>
        <c:delete val="1"/>
        <c:axPos val="b"/>
        <c:numFmt formatCode="ge" sourceLinked="1"/>
        <c:majorTickMark val="none"/>
        <c:minorTickMark val="none"/>
        <c:tickLblPos val="none"/>
        <c:crossAx val="105264256"/>
        <c:crosses val="autoZero"/>
        <c:auto val="1"/>
        <c:lblOffset val="100"/>
        <c:baseTimeUnit val="years"/>
      </c:dateAx>
      <c:valAx>
        <c:axId val="1052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35.409999999999997</c:v>
                </c:pt>
                <c:pt idx="1">
                  <c:v>39.39</c:v>
                </c:pt>
                <c:pt idx="2">
                  <c:v>41.99</c:v>
                </c:pt>
                <c:pt idx="3">
                  <c:v>42.42</c:v>
                </c:pt>
                <c:pt idx="4">
                  <c:v>41.79</c:v>
                </c:pt>
              </c:numCache>
            </c:numRef>
          </c:val>
        </c:ser>
        <c:dLbls>
          <c:showLegendKey val="0"/>
          <c:showVal val="0"/>
          <c:showCatName val="0"/>
          <c:showSerName val="0"/>
          <c:showPercent val="0"/>
          <c:showBubbleSize val="0"/>
        </c:dLbls>
        <c:gapWidth val="150"/>
        <c:axId val="105308544"/>
        <c:axId val="105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5308544"/>
        <c:axId val="105310464"/>
      </c:lineChart>
      <c:dateAx>
        <c:axId val="105308544"/>
        <c:scaling>
          <c:orientation val="minMax"/>
        </c:scaling>
        <c:delete val="1"/>
        <c:axPos val="b"/>
        <c:numFmt formatCode="ge" sourceLinked="1"/>
        <c:majorTickMark val="none"/>
        <c:minorTickMark val="none"/>
        <c:tickLblPos val="none"/>
        <c:crossAx val="105310464"/>
        <c:crosses val="autoZero"/>
        <c:auto val="1"/>
        <c:lblOffset val="100"/>
        <c:baseTimeUnit val="years"/>
      </c:dateAx>
      <c:valAx>
        <c:axId val="105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41312"/>
        <c:axId val="1053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5341312"/>
        <c:axId val="105343232"/>
      </c:lineChart>
      <c:dateAx>
        <c:axId val="105341312"/>
        <c:scaling>
          <c:orientation val="minMax"/>
        </c:scaling>
        <c:delete val="1"/>
        <c:axPos val="b"/>
        <c:numFmt formatCode="ge" sourceLinked="1"/>
        <c:majorTickMark val="none"/>
        <c:minorTickMark val="none"/>
        <c:tickLblPos val="none"/>
        <c:crossAx val="105343232"/>
        <c:crosses val="autoZero"/>
        <c:auto val="1"/>
        <c:lblOffset val="100"/>
        <c:baseTimeUnit val="years"/>
      </c:dateAx>
      <c:valAx>
        <c:axId val="10534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2297.5700000000002</c:v>
                </c:pt>
                <c:pt idx="1">
                  <c:v>2060.36</c:v>
                </c:pt>
                <c:pt idx="2">
                  <c:v>2245.62</c:v>
                </c:pt>
                <c:pt idx="3">
                  <c:v>119.9</c:v>
                </c:pt>
                <c:pt idx="4">
                  <c:v>115.59</c:v>
                </c:pt>
              </c:numCache>
            </c:numRef>
          </c:val>
        </c:ser>
        <c:dLbls>
          <c:showLegendKey val="0"/>
          <c:showVal val="0"/>
          <c:showCatName val="0"/>
          <c:showSerName val="0"/>
          <c:showPercent val="0"/>
          <c:showBubbleSize val="0"/>
        </c:dLbls>
        <c:gapWidth val="150"/>
        <c:axId val="105368192"/>
        <c:axId val="105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5368192"/>
        <c:axId val="105448192"/>
      </c:lineChart>
      <c:dateAx>
        <c:axId val="105368192"/>
        <c:scaling>
          <c:orientation val="minMax"/>
        </c:scaling>
        <c:delete val="1"/>
        <c:axPos val="b"/>
        <c:numFmt formatCode="ge" sourceLinked="1"/>
        <c:majorTickMark val="none"/>
        <c:minorTickMark val="none"/>
        <c:tickLblPos val="none"/>
        <c:crossAx val="105448192"/>
        <c:crosses val="autoZero"/>
        <c:auto val="1"/>
        <c:lblOffset val="100"/>
        <c:baseTimeUnit val="years"/>
      </c:dateAx>
      <c:valAx>
        <c:axId val="10544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493.07</c:v>
                </c:pt>
                <c:pt idx="1">
                  <c:v>496.17</c:v>
                </c:pt>
                <c:pt idx="2">
                  <c:v>498.25</c:v>
                </c:pt>
                <c:pt idx="3">
                  <c:v>496.21</c:v>
                </c:pt>
                <c:pt idx="4">
                  <c:v>496.32</c:v>
                </c:pt>
              </c:numCache>
            </c:numRef>
          </c:val>
        </c:ser>
        <c:dLbls>
          <c:showLegendKey val="0"/>
          <c:showVal val="0"/>
          <c:showCatName val="0"/>
          <c:showSerName val="0"/>
          <c:showPercent val="0"/>
          <c:showBubbleSize val="0"/>
        </c:dLbls>
        <c:gapWidth val="150"/>
        <c:axId val="105482496"/>
        <c:axId val="105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5482496"/>
        <c:axId val="105488768"/>
      </c:lineChart>
      <c:dateAx>
        <c:axId val="105482496"/>
        <c:scaling>
          <c:orientation val="minMax"/>
        </c:scaling>
        <c:delete val="1"/>
        <c:axPos val="b"/>
        <c:numFmt formatCode="ge" sourceLinked="1"/>
        <c:majorTickMark val="none"/>
        <c:minorTickMark val="none"/>
        <c:tickLblPos val="none"/>
        <c:crossAx val="105488768"/>
        <c:crosses val="autoZero"/>
        <c:auto val="1"/>
        <c:lblOffset val="100"/>
        <c:baseTimeUnit val="years"/>
      </c:dateAx>
      <c:valAx>
        <c:axId val="10548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109.34</c:v>
                </c:pt>
                <c:pt idx="1">
                  <c:v>108.76</c:v>
                </c:pt>
                <c:pt idx="2">
                  <c:v>106.23</c:v>
                </c:pt>
                <c:pt idx="3">
                  <c:v>106.87</c:v>
                </c:pt>
                <c:pt idx="4">
                  <c:v>110.71</c:v>
                </c:pt>
              </c:numCache>
            </c:numRef>
          </c:val>
        </c:ser>
        <c:dLbls>
          <c:showLegendKey val="0"/>
          <c:showVal val="0"/>
          <c:showCatName val="0"/>
          <c:showSerName val="0"/>
          <c:showPercent val="0"/>
          <c:showBubbleSize val="0"/>
        </c:dLbls>
        <c:gapWidth val="150"/>
        <c:axId val="105523072"/>
        <c:axId val="1055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5523072"/>
        <c:axId val="105529344"/>
      </c:lineChart>
      <c:dateAx>
        <c:axId val="105523072"/>
        <c:scaling>
          <c:orientation val="minMax"/>
        </c:scaling>
        <c:delete val="1"/>
        <c:axPos val="b"/>
        <c:numFmt formatCode="ge" sourceLinked="1"/>
        <c:majorTickMark val="none"/>
        <c:minorTickMark val="none"/>
        <c:tickLblPos val="none"/>
        <c:crossAx val="105529344"/>
        <c:crosses val="autoZero"/>
        <c:auto val="1"/>
        <c:lblOffset val="100"/>
        <c:baseTimeUnit val="years"/>
      </c:dateAx>
      <c:valAx>
        <c:axId val="1055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157.41999999999999</c:v>
                </c:pt>
                <c:pt idx="1">
                  <c:v>159.03</c:v>
                </c:pt>
                <c:pt idx="2">
                  <c:v>163.22999999999999</c:v>
                </c:pt>
                <c:pt idx="3">
                  <c:v>163.34</c:v>
                </c:pt>
                <c:pt idx="4">
                  <c:v>157.38</c:v>
                </c:pt>
              </c:numCache>
            </c:numRef>
          </c:val>
        </c:ser>
        <c:dLbls>
          <c:showLegendKey val="0"/>
          <c:showVal val="0"/>
          <c:showCatName val="0"/>
          <c:showSerName val="0"/>
          <c:showPercent val="0"/>
          <c:showBubbleSize val="0"/>
        </c:dLbls>
        <c:gapWidth val="150"/>
        <c:axId val="105550976"/>
        <c:axId val="1055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5550976"/>
        <c:axId val="105552896"/>
      </c:lineChart>
      <c:dateAx>
        <c:axId val="105550976"/>
        <c:scaling>
          <c:orientation val="minMax"/>
        </c:scaling>
        <c:delete val="1"/>
        <c:axPos val="b"/>
        <c:numFmt formatCode="ge" sourceLinked="1"/>
        <c:majorTickMark val="none"/>
        <c:minorTickMark val="none"/>
        <c:tickLblPos val="none"/>
        <c:crossAx val="105552896"/>
        <c:crosses val="autoZero"/>
        <c:auto val="1"/>
        <c:lblOffset val="100"/>
        <c:baseTimeUnit val="years"/>
      </c:dateAx>
      <c:valAx>
        <c:axId val="105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下田市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23172</v>
      </c>
      <c r="AJ8" s="75"/>
      <c r="AK8" s="75"/>
      <c r="AL8" s="75"/>
      <c r="AM8" s="75"/>
      <c r="AN8" s="75"/>
      <c r="AO8" s="75"/>
      <c r="AP8" s="76"/>
      <c r="AQ8" s="57">
        <f>データ!R6</f>
        <v>104.38</v>
      </c>
      <c r="AR8" s="57"/>
      <c r="AS8" s="57"/>
      <c r="AT8" s="57"/>
      <c r="AU8" s="57"/>
      <c r="AV8" s="57"/>
      <c r="AW8" s="57"/>
      <c r="AX8" s="57"/>
      <c r="AY8" s="57">
        <f>データ!S6</f>
        <v>222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52.52</v>
      </c>
      <c r="K10" s="57"/>
      <c r="L10" s="57"/>
      <c r="M10" s="57"/>
      <c r="N10" s="57"/>
      <c r="O10" s="57"/>
      <c r="P10" s="57"/>
      <c r="Q10" s="57"/>
      <c r="R10" s="57">
        <f>データ!O6</f>
        <v>96.54</v>
      </c>
      <c r="S10" s="57"/>
      <c r="T10" s="57"/>
      <c r="U10" s="57"/>
      <c r="V10" s="57"/>
      <c r="W10" s="57"/>
      <c r="X10" s="57"/>
      <c r="Y10" s="57"/>
      <c r="Z10" s="65">
        <f>データ!P6</f>
        <v>2602</v>
      </c>
      <c r="AA10" s="65"/>
      <c r="AB10" s="65"/>
      <c r="AC10" s="65"/>
      <c r="AD10" s="65"/>
      <c r="AE10" s="65"/>
      <c r="AF10" s="65"/>
      <c r="AG10" s="65"/>
      <c r="AH10" s="2"/>
      <c r="AI10" s="65">
        <f>データ!T6</f>
        <v>22144</v>
      </c>
      <c r="AJ10" s="65"/>
      <c r="AK10" s="65"/>
      <c r="AL10" s="65"/>
      <c r="AM10" s="65"/>
      <c r="AN10" s="65"/>
      <c r="AO10" s="65"/>
      <c r="AP10" s="65"/>
      <c r="AQ10" s="57">
        <f>データ!U6</f>
        <v>26</v>
      </c>
      <c r="AR10" s="57"/>
      <c r="AS10" s="57"/>
      <c r="AT10" s="57"/>
      <c r="AU10" s="57"/>
      <c r="AV10" s="57"/>
      <c r="AW10" s="57"/>
      <c r="AX10" s="57"/>
      <c r="AY10" s="57">
        <f>データ!V6</f>
        <v>851.69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222194</v>
      </c>
      <c r="D6" s="31">
        <f t="shared" si="3"/>
        <v>46</v>
      </c>
      <c r="E6" s="31">
        <f t="shared" si="3"/>
        <v>1</v>
      </c>
      <c r="F6" s="31">
        <f t="shared" si="3"/>
        <v>0</v>
      </c>
      <c r="G6" s="31">
        <f t="shared" si="3"/>
        <v>1</v>
      </c>
      <c r="H6" s="31" t="str">
        <f t="shared" si="3"/>
        <v>静岡県　下田市</v>
      </c>
      <c r="I6" s="31" t="str">
        <f t="shared" si="3"/>
        <v>法適用</v>
      </c>
      <c r="J6" s="31" t="str">
        <f t="shared" si="3"/>
        <v>水道事業</v>
      </c>
      <c r="K6" s="31" t="str">
        <f t="shared" si="3"/>
        <v>末端給水事業</v>
      </c>
      <c r="L6" s="31" t="str">
        <f t="shared" si="3"/>
        <v>A6</v>
      </c>
      <c r="M6" s="32" t="str">
        <f t="shared" si="3"/>
        <v>-</v>
      </c>
      <c r="N6" s="32">
        <f t="shared" si="3"/>
        <v>52.52</v>
      </c>
      <c r="O6" s="32">
        <f t="shared" si="3"/>
        <v>96.54</v>
      </c>
      <c r="P6" s="32">
        <f t="shared" si="3"/>
        <v>2602</v>
      </c>
      <c r="Q6" s="32">
        <f t="shared" si="3"/>
        <v>23172</v>
      </c>
      <c r="R6" s="32">
        <f t="shared" si="3"/>
        <v>104.38</v>
      </c>
      <c r="S6" s="32">
        <f t="shared" si="3"/>
        <v>222</v>
      </c>
      <c r="T6" s="32">
        <f t="shared" si="3"/>
        <v>22144</v>
      </c>
      <c r="U6" s="32">
        <f t="shared" si="3"/>
        <v>26</v>
      </c>
      <c r="V6" s="32">
        <f t="shared" si="3"/>
        <v>851.69</v>
      </c>
      <c r="W6" s="33">
        <f>IF(W7="",NA(),W7)</f>
        <v>110.17</v>
      </c>
      <c r="X6" s="33">
        <f t="shared" ref="X6:AF6" si="4">IF(X7="",NA(),X7)</f>
        <v>109.4</v>
      </c>
      <c r="Y6" s="33">
        <f t="shared" si="4"/>
        <v>107.76</v>
      </c>
      <c r="Z6" s="33">
        <f t="shared" si="4"/>
        <v>106.97</v>
      </c>
      <c r="AA6" s="33">
        <f t="shared" si="4"/>
        <v>111.57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2297.5700000000002</v>
      </c>
      <c r="AT6" s="33">
        <f t="shared" ref="AT6:BB6" si="6">IF(AT7="",NA(),AT7)</f>
        <v>2060.36</v>
      </c>
      <c r="AU6" s="33">
        <f t="shared" si="6"/>
        <v>2245.62</v>
      </c>
      <c r="AV6" s="33">
        <f t="shared" si="6"/>
        <v>119.9</v>
      </c>
      <c r="AW6" s="33">
        <f t="shared" si="6"/>
        <v>115.59</v>
      </c>
      <c r="AX6" s="33">
        <f t="shared" si="6"/>
        <v>995.5</v>
      </c>
      <c r="AY6" s="33">
        <f t="shared" si="6"/>
        <v>915.5</v>
      </c>
      <c r="AZ6" s="33">
        <f t="shared" si="6"/>
        <v>963.24</v>
      </c>
      <c r="BA6" s="33">
        <f t="shared" si="6"/>
        <v>381.53</v>
      </c>
      <c r="BB6" s="33">
        <f t="shared" si="6"/>
        <v>391.54</v>
      </c>
      <c r="BC6" s="32" t="str">
        <f>IF(BC7="","",IF(BC7="-","【-】","【"&amp;SUBSTITUTE(TEXT(BC7,"#,##0.00"),"-","△")&amp;"】"))</f>
        <v>【262.74】</v>
      </c>
      <c r="BD6" s="33">
        <f>IF(BD7="",NA(),BD7)</f>
        <v>493.07</v>
      </c>
      <c r="BE6" s="33">
        <f t="shared" ref="BE6:BM6" si="7">IF(BE7="",NA(),BE7)</f>
        <v>496.17</v>
      </c>
      <c r="BF6" s="33">
        <f t="shared" si="7"/>
        <v>498.25</v>
      </c>
      <c r="BG6" s="33">
        <f t="shared" si="7"/>
        <v>496.21</v>
      </c>
      <c r="BH6" s="33">
        <f t="shared" si="7"/>
        <v>496.32</v>
      </c>
      <c r="BI6" s="33">
        <f t="shared" si="7"/>
        <v>414.59</v>
      </c>
      <c r="BJ6" s="33">
        <f t="shared" si="7"/>
        <v>404.78</v>
      </c>
      <c r="BK6" s="33">
        <f t="shared" si="7"/>
        <v>400.38</v>
      </c>
      <c r="BL6" s="33">
        <f t="shared" si="7"/>
        <v>393.27</v>
      </c>
      <c r="BM6" s="33">
        <f t="shared" si="7"/>
        <v>386.97</v>
      </c>
      <c r="BN6" s="32" t="str">
        <f>IF(BN7="","",IF(BN7="-","【-】","【"&amp;SUBSTITUTE(TEXT(BN7,"#,##0.00"),"-","△")&amp;"】"))</f>
        <v>【276.38】</v>
      </c>
      <c r="BO6" s="33">
        <f>IF(BO7="",NA(),BO7)</f>
        <v>109.34</v>
      </c>
      <c r="BP6" s="33">
        <f t="shared" ref="BP6:BX6" si="8">IF(BP7="",NA(),BP7)</f>
        <v>108.76</v>
      </c>
      <c r="BQ6" s="33">
        <f t="shared" si="8"/>
        <v>106.23</v>
      </c>
      <c r="BR6" s="33">
        <f t="shared" si="8"/>
        <v>106.87</v>
      </c>
      <c r="BS6" s="33">
        <f t="shared" si="8"/>
        <v>110.71</v>
      </c>
      <c r="BT6" s="33">
        <f t="shared" si="8"/>
        <v>97.71</v>
      </c>
      <c r="BU6" s="33">
        <f t="shared" si="8"/>
        <v>98.07</v>
      </c>
      <c r="BV6" s="33">
        <f t="shared" si="8"/>
        <v>96.56</v>
      </c>
      <c r="BW6" s="33">
        <f t="shared" si="8"/>
        <v>100.47</v>
      </c>
      <c r="BX6" s="33">
        <f t="shared" si="8"/>
        <v>101.72</v>
      </c>
      <c r="BY6" s="32" t="str">
        <f>IF(BY7="","",IF(BY7="-","【-】","【"&amp;SUBSTITUTE(TEXT(BY7,"#,##0.00"),"-","△")&amp;"】"))</f>
        <v>【104.99】</v>
      </c>
      <c r="BZ6" s="33">
        <f>IF(BZ7="",NA(),BZ7)</f>
        <v>157.41999999999999</v>
      </c>
      <c r="CA6" s="33">
        <f t="shared" ref="CA6:CI6" si="9">IF(CA7="",NA(),CA7)</f>
        <v>159.03</v>
      </c>
      <c r="CB6" s="33">
        <f t="shared" si="9"/>
        <v>163.22999999999999</v>
      </c>
      <c r="CC6" s="33">
        <f t="shared" si="9"/>
        <v>163.34</v>
      </c>
      <c r="CD6" s="33">
        <f t="shared" si="9"/>
        <v>157.38</v>
      </c>
      <c r="CE6" s="33">
        <f t="shared" si="9"/>
        <v>173.56</v>
      </c>
      <c r="CF6" s="33">
        <f t="shared" si="9"/>
        <v>172.26</v>
      </c>
      <c r="CG6" s="33">
        <f t="shared" si="9"/>
        <v>177.14</v>
      </c>
      <c r="CH6" s="33">
        <f t="shared" si="9"/>
        <v>169.82</v>
      </c>
      <c r="CI6" s="33">
        <f t="shared" si="9"/>
        <v>168.2</v>
      </c>
      <c r="CJ6" s="32" t="str">
        <f>IF(CJ7="","",IF(CJ7="-","【-】","【"&amp;SUBSTITUTE(TEXT(CJ7,"#,##0.00"),"-","△")&amp;"】"))</f>
        <v>【163.72】</v>
      </c>
      <c r="CK6" s="33">
        <f>IF(CK7="",NA(),CK7)</f>
        <v>44.38</v>
      </c>
      <c r="CL6" s="33">
        <f t="shared" ref="CL6:CT6" si="10">IF(CL7="",NA(),CL7)</f>
        <v>43.5</v>
      </c>
      <c r="CM6" s="33">
        <f t="shared" si="10"/>
        <v>42.38</v>
      </c>
      <c r="CN6" s="33">
        <f t="shared" si="10"/>
        <v>42.89</v>
      </c>
      <c r="CO6" s="33">
        <f t="shared" si="10"/>
        <v>42</v>
      </c>
      <c r="CP6" s="33">
        <f t="shared" si="10"/>
        <v>55.84</v>
      </c>
      <c r="CQ6" s="33">
        <f t="shared" si="10"/>
        <v>55.68</v>
      </c>
      <c r="CR6" s="33">
        <f t="shared" si="10"/>
        <v>55.64</v>
      </c>
      <c r="CS6" s="33">
        <f t="shared" si="10"/>
        <v>55.13</v>
      </c>
      <c r="CT6" s="33">
        <f t="shared" si="10"/>
        <v>54.77</v>
      </c>
      <c r="CU6" s="32" t="str">
        <f>IF(CU7="","",IF(CU7="-","【-】","【"&amp;SUBSTITUTE(TEXT(CU7,"#,##0.00"),"-","△")&amp;"】"))</f>
        <v>【59.76】</v>
      </c>
      <c r="CV6" s="33">
        <f>IF(CV7="",NA(),CV7)</f>
        <v>76.319999999999993</v>
      </c>
      <c r="CW6" s="33">
        <f t="shared" ref="CW6:DE6" si="11">IF(CW7="",NA(),CW7)</f>
        <v>77.06</v>
      </c>
      <c r="CX6" s="33">
        <f t="shared" si="11"/>
        <v>78.11</v>
      </c>
      <c r="CY6" s="33">
        <f t="shared" si="11"/>
        <v>76.14</v>
      </c>
      <c r="CZ6" s="33">
        <f t="shared" si="11"/>
        <v>76</v>
      </c>
      <c r="DA6" s="33">
        <f t="shared" si="11"/>
        <v>83.11</v>
      </c>
      <c r="DB6" s="33">
        <f t="shared" si="11"/>
        <v>83.18</v>
      </c>
      <c r="DC6" s="33">
        <f t="shared" si="11"/>
        <v>83.09</v>
      </c>
      <c r="DD6" s="33">
        <f t="shared" si="11"/>
        <v>83</v>
      </c>
      <c r="DE6" s="33">
        <f t="shared" si="11"/>
        <v>82.89</v>
      </c>
      <c r="DF6" s="32" t="str">
        <f>IF(DF7="","",IF(DF7="-","【-】","【"&amp;SUBSTITUTE(TEXT(DF7,"#,##0.00"),"-","△")&amp;"】"))</f>
        <v>【89.95】</v>
      </c>
      <c r="DG6" s="33">
        <f>IF(DG7="",NA(),DG7)</f>
        <v>46.62</v>
      </c>
      <c r="DH6" s="33">
        <f t="shared" ref="DH6:DP6" si="12">IF(DH7="",NA(),DH7)</f>
        <v>47.2</v>
      </c>
      <c r="DI6" s="33">
        <f t="shared" si="12"/>
        <v>47.66</v>
      </c>
      <c r="DJ6" s="33">
        <f t="shared" si="12"/>
        <v>49.86</v>
      </c>
      <c r="DK6" s="33">
        <f t="shared" si="12"/>
        <v>51.15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35.409999999999997</v>
      </c>
      <c r="DS6" s="33">
        <f t="shared" ref="DS6:EA6" si="13">IF(DS7="",NA(),DS7)</f>
        <v>39.39</v>
      </c>
      <c r="DT6" s="33">
        <f t="shared" si="13"/>
        <v>41.99</v>
      </c>
      <c r="DU6" s="33">
        <f t="shared" si="13"/>
        <v>42.42</v>
      </c>
      <c r="DV6" s="33">
        <f t="shared" si="13"/>
        <v>41.79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0.72</v>
      </c>
      <c r="ED6" s="33">
        <f t="shared" ref="ED6:EL6" si="14">IF(ED7="",NA(),ED7)</f>
        <v>0.86</v>
      </c>
      <c r="EE6" s="33">
        <f t="shared" si="14"/>
        <v>0.51</v>
      </c>
      <c r="EF6" s="33">
        <f t="shared" si="14"/>
        <v>0.4</v>
      </c>
      <c r="EG6" s="33">
        <f t="shared" si="14"/>
        <v>1.03</v>
      </c>
      <c r="EH6" s="33">
        <f t="shared" si="14"/>
        <v>0.78</v>
      </c>
      <c r="EI6" s="33">
        <f t="shared" si="14"/>
        <v>0.67</v>
      </c>
      <c r="EJ6" s="33">
        <f t="shared" si="14"/>
        <v>0.67</v>
      </c>
      <c r="EK6" s="33">
        <f t="shared" si="14"/>
        <v>0.66</v>
      </c>
      <c r="EL6" s="33">
        <f t="shared" si="14"/>
        <v>0.99</v>
      </c>
      <c r="EM6" s="32" t="str">
        <f>IF(EM7="","",IF(EM7="-","【-】","【"&amp;SUBSTITUTE(TEXT(EM7,"#,##0.00"),"-","△")&amp;"】"))</f>
        <v>【1.06】</v>
      </c>
    </row>
    <row r="7" spans="1:143" s="34" customFormat="1">
      <c r="A7" s="26"/>
      <c r="B7" s="35">
        <v>2015</v>
      </c>
      <c r="C7" s="35">
        <v>222194</v>
      </c>
      <c r="D7" s="35">
        <v>46</v>
      </c>
      <c r="E7" s="35">
        <v>1</v>
      </c>
      <c r="F7" s="35">
        <v>0</v>
      </c>
      <c r="G7" s="35">
        <v>1</v>
      </c>
      <c r="H7" s="35" t="s">
        <v>93</v>
      </c>
      <c r="I7" s="35" t="s">
        <v>94</v>
      </c>
      <c r="J7" s="35" t="s">
        <v>95</v>
      </c>
      <c r="K7" s="35" t="s">
        <v>96</v>
      </c>
      <c r="L7" s="35" t="s">
        <v>97</v>
      </c>
      <c r="M7" s="36" t="s">
        <v>98</v>
      </c>
      <c r="N7" s="36">
        <v>52.52</v>
      </c>
      <c r="O7" s="36">
        <v>96.54</v>
      </c>
      <c r="P7" s="36">
        <v>2602</v>
      </c>
      <c r="Q7" s="36">
        <v>23172</v>
      </c>
      <c r="R7" s="36">
        <v>104.38</v>
      </c>
      <c r="S7" s="36">
        <v>222</v>
      </c>
      <c r="T7" s="36">
        <v>22144</v>
      </c>
      <c r="U7" s="36">
        <v>26</v>
      </c>
      <c r="V7" s="36">
        <v>851.69</v>
      </c>
      <c r="W7" s="36">
        <v>110.17</v>
      </c>
      <c r="X7" s="36">
        <v>109.4</v>
      </c>
      <c r="Y7" s="36">
        <v>107.76</v>
      </c>
      <c r="Z7" s="36">
        <v>106.97</v>
      </c>
      <c r="AA7" s="36">
        <v>111.57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2297.5700000000002</v>
      </c>
      <c r="AT7" s="36">
        <v>2060.36</v>
      </c>
      <c r="AU7" s="36">
        <v>2245.62</v>
      </c>
      <c r="AV7" s="36">
        <v>119.9</v>
      </c>
      <c r="AW7" s="36">
        <v>115.59</v>
      </c>
      <c r="AX7" s="36">
        <v>995.5</v>
      </c>
      <c r="AY7" s="36">
        <v>915.5</v>
      </c>
      <c r="AZ7" s="36">
        <v>963.24</v>
      </c>
      <c r="BA7" s="36">
        <v>381.53</v>
      </c>
      <c r="BB7" s="36">
        <v>391.54</v>
      </c>
      <c r="BC7" s="36">
        <v>262.74</v>
      </c>
      <c r="BD7" s="36">
        <v>493.07</v>
      </c>
      <c r="BE7" s="36">
        <v>496.17</v>
      </c>
      <c r="BF7" s="36">
        <v>498.25</v>
      </c>
      <c r="BG7" s="36">
        <v>496.21</v>
      </c>
      <c r="BH7" s="36">
        <v>496.32</v>
      </c>
      <c r="BI7" s="36">
        <v>414.59</v>
      </c>
      <c r="BJ7" s="36">
        <v>404.78</v>
      </c>
      <c r="BK7" s="36">
        <v>400.38</v>
      </c>
      <c r="BL7" s="36">
        <v>393.27</v>
      </c>
      <c r="BM7" s="36">
        <v>386.97</v>
      </c>
      <c r="BN7" s="36">
        <v>276.38</v>
      </c>
      <c r="BO7" s="36">
        <v>109.34</v>
      </c>
      <c r="BP7" s="36">
        <v>108.76</v>
      </c>
      <c r="BQ7" s="36">
        <v>106.23</v>
      </c>
      <c r="BR7" s="36">
        <v>106.87</v>
      </c>
      <c r="BS7" s="36">
        <v>110.71</v>
      </c>
      <c r="BT7" s="36">
        <v>97.71</v>
      </c>
      <c r="BU7" s="36">
        <v>98.07</v>
      </c>
      <c r="BV7" s="36">
        <v>96.56</v>
      </c>
      <c r="BW7" s="36">
        <v>100.47</v>
      </c>
      <c r="BX7" s="36">
        <v>101.72</v>
      </c>
      <c r="BY7" s="36">
        <v>104.99</v>
      </c>
      <c r="BZ7" s="36">
        <v>157.41999999999999</v>
      </c>
      <c r="CA7" s="36">
        <v>159.03</v>
      </c>
      <c r="CB7" s="36">
        <v>163.22999999999999</v>
      </c>
      <c r="CC7" s="36">
        <v>163.34</v>
      </c>
      <c r="CD7" s="36">
        <v>157.38</v>
      </c>
      <c r="CE7" s="36">
        <v>173.56</v>
      </c>
      <c r="CF7" s="36">
        <v>172.26</v>
      </c>
      <c r="CG7" s="36">
        <v>177.14</v>
      </c>
      <c r="CH7" s="36">
        <v>169.82</v>
      </c>
      <c r="CI7" s="36">
        <v>168.2</v>
      </c>
      <c r="CJ7" s="36">
        <v>163.72</v>
      </c>
      <c r="CK7" s="36">
        <v>44.38</v>
      </c>
      <c r="CL7" s="36">
        <v>43.5</v>
      </c>
      <c r="CM7" s="36">
        <v>42.38</v>
      </c>
      <c r="CN7" s="36">
        <v>42.89</v>
      </c>
      <c r="CO7" s="36">
        <v>42</v>
      </c>
      <c r="CP7" s="36">
        <v>55.84</v>
      </c>
      <c r="CQ7" s="36">
        <v>55.68</v>
      </c>
      <c r="CR7" s="36">
        <v>55.64</v>
      </c>
      <c r="CS7" s="36">
        <v>55.13</v>
      </c>
      <c r="CT7" s="36">
        <v>54.77</v>
      </c>
      <c r="CU7" s="36">
        <v>59.76</v>
      </c>
      <c r="CV7" s="36">
        <v>76.319999999999993</v>
      </c>
      <c r="CW7" s="36">
        <v>77.06</v>
      </c>
      <c r="CX7" s="36">
        <v>78.11</v>
      </c>
      <c r="CY7" s="36">
        <v>76.14</v>
      </c>
      <c r="CZ7" s="36">
        <v>76</v>
      </c>
      <c r="DA7" s="36">
        <v>83.11</v>
      </c>
      <c r="DB7" s="36">
        <v>83.18</v>
      </c>
      <c r="DC7" s="36">
        <v>83.09</v>
      </c>
      <c r="DD7" s="36">
        <v>83</v>
      </c>
      <c r="DE7" s="36">
        <v>82.89</v>
      </c>
      <c r="DF7" s="36">
        <v>89.95</v>
      </c>
      <c r="DG7" s="36">
        <v>46.62</v>
      </c>
      <c r="DH7" s="36">
        <v>47.2</v>
      </c>
      <c r="DI7" s="36">
        <v>47.66</v>
      </c>
      <c r="DJ7" s="36">
        <v>49.86</v>
      </c>
      <c r="DK7" s="36">
        <v>51.15</v>
      </c>
      <c r="DL7" s="36">
        <v>37.090000000000003</v>
      </c>
      <c r="DM7" s="36">
        <v>38.07</v>
      </c>
      <c r="DN7" s="36">
        <v>39.06</v>
      </c>
      <c r="DO7" s="36">
        <v>46.66</v>
      </c>
      <c r="DP7" s="36">
        <v>47.46</v>
      </c>
      <c r="DQ7" s="36">
        <v>47.18</v>
      </c>
      <c r="DR7" s="36">
        <v>35.409999999999997</v>
      </c>
      <c r="DS7" s="36">
        <v>39.39</v>
      </c>
      <c r="DT7" s="36">
        <v>41.99</v>
      </c>
      <c r="DU7" s="36">
        <v>42.42</v>
      </c>
      <c r="DV7" s="36">
        <v>41.79</v>
      </c>
      <c r="DW7" s="36">
        <v>6.63</v>
      </c>
      <c r="DX7" s="36">
        <v>7.73</v>
      </c>
      <c r="DY7" s="36">
        <v>8.8699999999999992</v>
      </c>
      <c r="DZ7" s="36">
        <v>9.85</v>
      </c>
      <c r="EA7" s="36">
        <v>9.7100000000000009</v>
      </c>
      <c r="EB7" s="36">
        <v>13.18</v>
      </c>
      <c r="EC7" s="36">
        <v>0.72</v>
      </c>
      <c r="ED7" s="36">
        <v>0.86</v>
      </c>
      <c r="EE7" s="36">
        <v>0.51</v>
      </c>
      <c r="EF7" s="36">
        <v>0.4</v>
      </c>
      <c r="EG7" s="36">
        <v>1.03</v>
      </c>
      <c r="EH7" s="36">
        <v>0.78</v>
      </c>
      <c r="EI7" s="36">
        <v>0.67</v>
      </c>
      <c r="EJ7" s="36">
        <v>0.67</v>
      </c>
      <c r="EK7" s="36">
        <v>0.66</v>
      </c>
      <c r="EL7" s="36">
        <v>0.99</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2017-02-23T15:47:22Z</cp:lastPrinted>
  <dcterms:created xsi:type="dcterms:W3CDTF">2016-12-02T02:04:17Z</dcterms:created>
  <dcterms:modified xsi:type="dcterms:W3CDTF">2017-02-23T15:47:24Z</dcterms:modified>
  <cp:category/>
</cp:coreProperties>
</file>