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<sst xmlns="http://schemas.openxmlformats.org/spreadsheetml/2006/main" count="221" uniqueCount="111">
  <si>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</si>
  <si>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</si>
  <si>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</si>
  <si>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</si>
  <si>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</si>
  <si>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</si>
  <si>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</si>
  <si>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</si>
  <si>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</si>
  <si>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</si>
  <si>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</si>
  <si>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</si>
  <si>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</si>
  <si>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</si>
  <si>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</si>
  <si>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</si>
  <si>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</si>
  <si>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</si>
  <si>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</si>
  <si>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</si>
  <si>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</si>
  <si>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</si>
  <si>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</si>
  <si>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</si>
  <si>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</si>
  <si>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</si>
  <si>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</si>
  <si>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</si>
  <si>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</si>
  <si>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</si>
  <si>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</si>
  <si>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</si>
  <si>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</si>
  <si>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</si>
  <si>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</si>
  <si>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</si>
  <si>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</si>
  <si>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</si>
  <si>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</si>
  <si>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</si>
  <si>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</si>
  <si>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</si>
  <si>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</si>
  <si>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</si>
  <si>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</si>
  <si>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</si>
  <si>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</si>
  <si>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</si>
  <si>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</si>
  <si>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</si>
  <si>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</si>
  <si>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</si>
  <si>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</si>
  <si>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</si>
  <si>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</si>
  <si>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</si>
  <si>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</si>
  <si>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</si>
  <si>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</si>
  <si>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</si>
  <si>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</si>
  <si>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</si>
  <si>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</si>
  <si>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</si>
  <si>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</si>
  <si>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</si>
  <si>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</si>
  <si>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</si>
  <si>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</si>
  <si>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</si>
  <si>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</si>
  <si>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</si>
  <si>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</si>
  <si>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</si>
  <si>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</si>
  <si>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</si>
  <si>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</si>
  <si>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</si>
  <si>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</si>
  <si>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</si>
  <si>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</si>
  <si>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</si>
  <si>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</si>
  <si>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</si>
  <si>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</si>
  <si>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</si>
  <si>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</si>
  <si>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</si>
  <si>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</si>
  <si>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</si>
  <si>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</si>
  <si>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</si>
  <si>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</si>
  <si>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</si>
  <si>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</si>
  <si>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</si>
  <si>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掛川市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</si>
  <si>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</si>
  <si>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</si>
  <si>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</si>
  <si>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</si>
  <si>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</si>
  <si>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</si>
  <si>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</si>
  <si>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</si>
  <si>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</si>
  <si>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</si>
  <si>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</si>
  <si>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①収支比率は、使用料の増収などにより改善傾向にあります。
④料金収入規模に対する借金残高との比率は団体平均より借金の比率が高いですが、債務返済を着実に行い軽減に取り組んでいます。
⑤料金水準は借金返済分までを含めていないため団体平均より低いです。使用料が増加傾向となる一方で処理費用も増加しているため横ばい状態です。
⑥１m3の汚水処理にかかる原価は団体平均より高いです。掛川・大東・大須賀の３処理区で処理している影響もありますが、今後も経費削減に取り組んでいきます。
⑦処理場の処理能力と日平均の処理水量との比率では、処理水量が整備済み処理水量に達している姿が望ましいです。まだ整備途上にあり今後の整備により利用率の増加が見込まれます。
⑧下水道に接続している割合で100％が望ましいです。
なお、②③は地方公営企業法上の企業会計での会計処理に向けた準備中につき現在は算定できませんが、Ｈ３２年度決算数値から算定予定です。</t>
    <rPh sb="1" eb="3">
      <t>シュウシ</t>
    </rPh>
    <rPh sb="3" eb="5">
      <t>ヒリツ</t>
    </rPh>
    <rPh sb="7" eb="10">
      <t>シヨウリョウ</t>
    </rPh>
    <rPh sb="11" eb="13">
      <t>ゾウシュウ</t>
    </rPh>
    <rPh sb="18" eb="20">
      <t>カイゼン</t>
    </rPh>
    <rPh sb="20" eb="22">
      <t>ケイコウ</t>
    </rPh>
    <rPh sb="30" eb="32">
      <t>リョウキン</t>
    </rPh>
    <rPh sb="32" eb="34">
      <t>シュウニュウ</t>
    </rPh>
    <rPh sb="34" eb="36">
      <t>キボ</t>
    </rPh>
    <rPh sb="37" eb="38">
      <t>タイ</t>
    </rPh>
    <rPh sb="40" eb="42">
      <t>シャッキン</t>
    </rPh>
    <rPh sb="42" eb="44">
      <t>ザンダカ</t>
    </rPh>
    <rPh sb="46" eb="48">
      <t>ヒリツ</t>
    </rPh>
    <rPh sb="49" eb="51">
      <t>ダンタイ</t>
    </rPh>
    <rPh sb="51" eb="53">
      <t>ヘイキン</t>
    </rPh>
    <rPh sb="55" eb="57">
      <t>シャッキン</t>
    </rPh>
    <rPh sb="58" eb="60">
      <t>ヒリツ</t>
    </rPh>
    <rPh sb="61" eb="62">
      <t>タカ</t>
    </rPh>
    <rPh sb="67" eb="69">
      <t>サイム</t>
    </rPh>
    <rPh sb="69" eb="71">
      <t>ヘンサイ</t>
    </rPh>
    <rPh sb="72" eb="74">
      <t>チャクジツ</t>
    </rPh>
    <rPh sb="75" eb="76">
      <t>オコナ</t>
    </rPh>
    <rPh sb="77" eb="79">
      <t>ケイゲン</t>
    </rPh>
    <rPh sb="80" eb="81">
      <t>ト</t>
    </rPh>
    <rPh sb="82" eb="83">
      <t>ク</t>
    </rPh>
    <rPh sb="91" eb="93">
      <t>リョウキン</t>
    </rPh>
    <rPh sb="93" eb="95">
      <t>スイジュン</t>
    </rPh>
    <rPh sb="96" eb="98">
      <t>シャッキン</t>
    </rPh>
    <rPh sb="98" eb="100">
      <t>ヘンサイ</t>
    </rPh>
    <rPh sb="112" eb="114">
      <t>ダンタイ</t>
    </rPh>
    <rPh sb="114" eb="116">
      <t>ヘイキン</t>
    </rPh>
    <rPh sb="118" eb="119">
      <t>ヒク</t>
    </rPh>
    <rPh sb="123" eb="126">
      <t>シヨウリョウ</t>
    </rPh>
    <rPh sb="127" eb="129">
      <t>ゾウカ</t>
    </rPh>
    <rPh sb="129" eb="131">
      <t>ケイコウ</t>
    </rPh>
    <rPh sb="134" eb="136">
      <t>イッポウ</t>
    </rPh>
    <rPh sb="137" eb="139">
      <t>ショリ</t>
    </rPh>
    <rPh sb="139" eb="141">
      <t>ヒヨウ</t>
    </rPh>
    <rPh sb="142" eb="144">
      <t>ゾウカ</t>
    </rPh>
    <rPh sb="150" eb="151">
      <t>ヨコ</t>
    </rPh>
    <rPh sb="153" eb="155">
      <t>ジョウタイ</t>
    </rPh>
    <rPh sb="164" eb="166">
      <t>オスイ</t>
    </rPh>
    <rPh sb="166" eb="168">
      <t>ショリ</t>
    </rPh>
    <rPh sb="172" eb="174">
      <t>ゲンカ</t>
    </rPh>
    <rPh sb="175" eb="177">
      <t>ダンタイ</t>
    </rPh>
    <rPh sb="177" eb="179">
      <t>ヘイキン</t>
    </rPh>
    <rPh sb="181" eb="182">
      <t>タカ</t>
    </rPh>
    <rPh sb="186" eb="188">
      <t>カケガワ</t>
    </rPh>
    <rPh sb="189" eb="191">
      <t>ダイトウ</t>
    </rPh>
    <rPh sb="192" eb="195">
      <t>オオスカ</t>
    </rPh>
    <rPh sb="197" eb="199">
      <t>ショリ</t>
    </rPh>
    <rPh sb="199" eb="200">
      <t>ク</t>
    </rPh>
    <rPh sb="201" eb="203">
      <t>ショリ</t>
    </rPh>
    <rPh sb="207" eb="209">
      <t>エイキョウ</t>
    </rPh>
    <rPh sb="216" eb="218">
      <t>コンゴ</t>
    </rPh>
    <rPh sb="219" eb="221">
      <t>ケイヒ</t>
    </rPh>
    <rPh sb="221" eb="223">
      <t>サクゲン</t>
    </rPh>
    <rPh sb="224" eb="225">
      <t>ト</t>
    </rPh>
    <rPh sb="226" eb="227">
      <t>ク</t>
    </rPh>
    <rPh sb="236" eb="239">
      <t>ショリジョウ</t>
    </rPh>
    <rPh sb="240" eb="242">
      <t>ショリ</t>
    </rPh>
    <rPh sb="242" eb="244">
      <t>ノウリョク</t>
    </rPh>
    <rPh sb="246" eb="248">
      <t>ヘイキン</t>
    </rPh>
    <rPh sb="249" eb="251">
      <t>ショリ</t>
    </rPh>
    <rPh sb="251" eb="253">
      <t>スイリョウ</t>
    </rPh>
    <rPh sb="255" eb="257">
      <t>ヒリツ</t>
    </rPh>
    <rPh sb="260" eb="262">
      <t>ショリ</t>
    </rPh>
    <rPh sb="262" eb="264">
      <t>スイリョウ</t>
    </rPh>
    <rPh sb="265" eb="267">
      <t>セイビ</t>
    </rPh>
    <rPh sb="267" eb="268">
      <t>ズ</t>
    </rPh>
    <rPh sb="269" eb="271">
      <t>ショリ</t>
    </rPh>
    <rPh sb="271" eb="273">
      <t>スイリョウ</t>
    </rPh>
    <rPh sb="274" eb="275">
      <t>タッ</t>
    </rPh>
    <rPh sb="279" eb="280">
      <t>スガタ</t>
    </rPh>
    <rPh sb="281" eb="282">
      <t>ノゾ</t>
    </rPh>
    <rPh sb="290" eb="292">
      <t>セイビ</t>
    </rPh>
    <rPh sb="292" eb="294">
      <t>トジョウ</t>
    </rPh>
    <rPh sb="297" eb="299">
      <t>コンゴ</t>
    </rPh>
    <rPh sb="300" eb="302">
      <t>セイビ</t>
    </rPh>
    <rPh sb="305" eb="308">
      <t>リヨウリツ</t>
    </rPh>
    <rPh sb="309" eb="311">
      <t>ゾウカ</t>
    </rPh>
    <rPh sb="312" eb="314">
      <t>ミコ</t>
    </rPh>
    <rPh sb="321" eb="324">
      <t>ゲスイドウ</t>
    </rPh>
    <rPh sb="325" eb="327">
      <t>セツゾク</t>
    </rPh>
    <rPh sb="331" eb="333">
      <t>ワリアイ</t>
    </rPh>
    <rPh sb="339" eb="340">
      <t>ノゾ</t>
    </rPh>
    <rPh sb="353" eb="355">
      <t>チホウ</t>
    </rPh>
    <rPh sb="355" eb="357">
      <t>コウエイ</t>
    </rPh>
    <rPh sb="357" eb="359">
      <t>キギョウ</t>
    </rPh>
    <rPh sb="359" eb="360">
      <t>ホウ</t>
    </rPh>
    <rPh sb="360" eb="361">
      <t>ジョウ</t>
    </rPh>
    <rPh sb="362" eb="364">
      <t>キギョウ</t>
    </rPh>
    <rPh sb="364" eb="366">
      <t>カイケイ</t>
    </rPh>
    <rPh sb="368" eb="370">
      <t>カイケイ</t>
    </rPh>
    <rPh sb="370" eb="372">
      <t>ショリ</t>
    </rPh>
    <rPh sb="373" eb="374">
      <t>ム</t>
    </rPh>
    <rPh sb="376" eb="379">
      <t>ジュンビチュウ</t>
    </rPh>
    <rPh sb="382" eb="384">
      <t>ゲンザイ</t>
    </rPh>
    <rPh sb="385" eb="387">
      <t>サンテイ</t>
    </rPh>
    <rPh sb="397" eb="399">
      <t>ネンド</t>
    </rPh>
    <rPh sb="399" eb="401">
      <t>ケッサン</t>
    </rPh>
    <rPh sb="401" eb="403">
      <t>スウチ</t>
    </rPh>
    <rPh sb="405" eb="407">
      <t>サンテイ</t>
    </rPh>
    <rPh sb="407" eb="409">
      <t>ヨテイ</t>
    </rPh>
    <phoneticPr fontId="4"/>
  </si>
  <si>
    <t>・事業開始から30年未満ということもあり、老朽化した管渠改善は現在まで行っていません。今後は年数経過による施設の傷みの予防的対処や耐震化も見据えて更新を検討していく必要があります。
・なお①②は企業会計による会計処理を行っていないため算定できませんが、Ｈ３２年度決算数値から算定予定です。</t>
    <rPh sb="1" eb="3">
      <t>ジギョウ</t>
    </rPh>
    <rPh sb="3" eb="5">
      <t>カイシ</t>
    </rPh>
    <rPh sb="9" eb="10">
      <t>ネン</t>
    </rPh>
    <rPh sb="10" eb="12">
      <t>ミマン</t>
    </rPh>
    <rPh sb="21" eb="24">
      <t>ロウキュウカ</t>
    </rPh>
    <rPh sb="26" eb="28">
      <t>カンキョ</t>
    </rPh>
    <rPh sb="28" eb="30">
      <t>カイゼン</t>
    </rPh>
    <rPh sb="31" eb="33">
      <t>ゲンザイ</t>
    </rPh>
    <rPh sb="35" eb="36">
      <t>オコナ</t>
    </rPh>
    <rPh sb="43" eb="45">
      <t>コンゴ</t>
    </rPh>
    <rPh sb="46" eb="48">
      <t>ネンスウ</t>
    </rPh>
    <rPh sb="48" eb="50">
      <t>ケイカ</t>
    </rPh>
    <rPh sb="53" eb="55">
      <t>シセツ</t>
    </rPh>
    <rPh sb="56" eb="57">
      <t>イタ</t>
    </rPh>
    <rPh sb="59" eb="62">
      <t>ヨボウテキ</t>
    </rPh>
    <rPh sb="62" eb="64">
      <t>タイショ</t>
    </rPh>
    <rPh sb="65" eb="68">
      <t>タイシンカ</t>
    </rPh>
    <rPh sb="69" eb="71">
      <t>ミス</t>
    </rPh>
    <rPh sb="73" eb="75">
      <t>コウシン</t>
    </rPh>
    <rPh sb="76" eb="78">
      <t>ケントウ</t>
    </rPh>
    <rPh sb="82" eb="84">
      <t>ヒツヨウ</t>
    </rPh>
    <rPh sb="110" eb="111">
      <t>オコナ</t>
    </rPh>
    <phoneticPr fontId="4"/>
  </si>
  <si>
    <t xml:space="preserve">・今後の整備進捗により施設利用率の向上や料金増収による効果は期待できます。
・区域内人口密度が低く規模のﾒﾘｯﾄが活かしにくいなかでも使用料水準の検討と費用削減に取り組み、効率的な運営に取り組んでいく必要があります。
</t>
    <rPh sb="1" eb="3">
      <t>コンゴ</t>
    </rPh>
    <rPh sb="4" eb="6">
      <t>セイビ</t>
    </rPh>
    <rPh sb="6" eb="8">
      <t>シンチョク</t>
    </rPh>
    <rPh sb="11" eb="13">
      <t>シセツ</t>
    </rPh>
    <rPh sb="13" eb="16">
      <t>リヨウリツ</t>
    </rPh>
    <rPh sb="17" eb="19">
      <t>コウジョウ</t>
    </rPh>
    <rPh sb="20" eb="22">
      <t>リョウキン</t>
    </rPh>
    <rPh sb="22" eb="24">
      <t>ゾウシュウ</t>
    </rPh>
    <rPh sb="27" eb="29">
      <t>コウカ</t>
    </rPh>
    <rPh sb="30" eb="32">
      <t>キタイ</t>
    </rPh>
    <rPh sb="39" eb="42">
      <t>クイキナイ</t>
    </rPh>
    <rPh sb="42" eb="44">
      <t>ジンコウ</t>
    </rPh>
    <rPh sb="44" eb="46">
      <t>ミツド</t>
    </rPh>
    <rPh sb="47" eb="48">
      <t>ヒク</t>
    </rPh>
    <rPh sb="49" eb="51">
      <t>キボ</t>
    </rPh>
    <rPh sb="57" eb="58">
      <t>イ</t>
    </rPh>
    <rPh sb="67" eb="70">
      <t>シヨウリョウ</t>
    </rPh>
    <rPh sb="70" eb="72">
      <t>スイジュン</t>
    </rPh>
    <rPh sb="73" eb="75">
      <t>ケントウ</t>
    </rPh>
    <rPh sb="76" eb="78">
      <t>ヒヨウ</t>
    </rPh>
    <rPh sb="78" eb="80">
      <t>サクゲン</t>
    </rPh>
    <rPh sb="81" eb="82">
      <t>ト</t>
    </rPh>
    <rPh sb="83" eb="84">
      <t>ク</t>
    </rPh>
    <rPh sb="86" eb="89">
      <t>コウリツテキ</t>
    </rPh>
    <rPh sb="90" eb="92">
      <t>ウンエイ</t>
    </rPh>
    <rPh sb="93" eb="94">
      <t>ト</t>
    </rPh>
    <rPh sb="95" eb="96">
      <t>ク</t>
    </rPh>
    <rPh sb="100" eb="1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</si>
</sst>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718976"/>
        <c:axId val="1107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10718976"/>
        <c:axId val="110720896"/>
      </c:lineChart>
      <c:dateAx>
        <c:axId val="110718976"/>
        <c:scaling>
          <c:orientation val="minMax"/>
        </c:scaling>
        <c:delete val="1"/>
        <c:axPos val="b"/>
        <c:numFmt formatCode="ge" sourceLinked="1"/>
        <c:majorTickMark val="none"/>
        <c:minorTickMark val="none"/>
        <c:tickLblPos val="none"/>
        <c:crossAx val="110720896"/>
        <c:crosses val="autoZero"/>
        <c:auto val="1"/>
        <c:lblOffset val="100"/>
        <c:baseTimeUnit val="years"/>
      </c:dateAx>
      <c:valAx>
        <c:axId val="110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50.11</c:v>
                </c:pt>
                <c:pt idx="1">
                  <c:v>50.09</c:v>
                </c:pt>
                <c:pt idx="2">
                  <c:v>41.26</c:v>
                </c:pt>
                <c:pt idx="3">
                  <c:v>44.79</c:v>
                </c:pt>
                <c:pt idx="4">
                  <c:v>44.77</c:v>
                </c:pt>
              </c:numCache>
            </c:numRef>
          </c:val>
        </c:ser>
        <c:dLbls>
          <c:showLegendKey val="0"/>
          <c:showVal val="0"/>
          <c:showCatName val="0"/>
          <c:showSerName val="0"/>
          <c:showPercent val="0"/>
          <c:showBubbleSize val="0"/>
        </c:dLbls>
        <c:gapWidth val="150"/>
        <c:axId val="126030208"/>
        <c:axId val="1260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26030208"/>
        <c:axId val="126032128"/>
      </c:lineChart>
      <c:dateAx>
        <c:axId val="126030208"/>
        <c:scaling>
          <c:orientation val="minMax"/>
        </c:scaling>
        <c:delete val="1"/>
        <c:axPos val="b"/>
        <c:numFmt formatCode="ge" sourceLinked="1"/>
        <c:majorTickMark val="none"/>
        <c:minorTickMark val="none"/>
        <c:tickLblPos val="none"/>
        <c:crossAx val="126032128"/>
        <c:crosses val="autoZero"/>
        <c:auto val="1"/>
        <c:lblOffset val="100"/>
        <c:baseTimeUnit val="years"/>
      </c:dateAx>
      <c:valAx>
        <c:axId val="1260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82.91</c:v>
                </c:pt>
                <c:pt idx="1">
                  <c:v>83.67</c:v>
                </c:pt>
                <c:pt idx="2">
                  <c:v>83.57</c:v>
                </c:pt>
                <c:pt idx="3">
                  <c:v>84.16</c:v>
                </c:pt>
                <c:pt idx="4">
                  <c:v>84.44</c:v>
                </c:pt>
              </c:numCache>
            </c:numRef>
          </c:val>
        </c:ser>
        <c:dLbls>
          <c:showLegendKey val="0"/>
          <c:showVal val="0"/>
          <c:showCatName val="0"/>
          <c:showSerName val="0"/>
          <c:showPercent val="0"/>
          <c:showBubbleSize val="0"/>
        </c:dLbls>
        <c:gapWidth val="150"/>
        <c:axId val="126074880"/>
        <c:axId val="1260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26074880"/>
        <c:axId val="126076800"/>
      </c:lineChart>
      <c:dateAx>
        <c:axId val="126074880"/>
        <c:scaling>
          <c:orientation val="minMax"/>
        </c:scaling>
        <c:delete val="1"/>
        <c:axPos val="b"/>
        <c:numFmt formatCode="ge" sourceLinked="1"/>
        <c:majorTickMark val="none"/>
        <c:minorTickMark val="none"/>
        <c:tickLblPos val="none"/>
        <c:crossAx val="126076800"/>
        <c:crosses val="autoZero"/>
        <c:auto val="1"/>
        <c:lblOffset val="100"/>
        <c:baseTimeUnit val="years"/>
      </c:dateAx>
      <c:valAx>
        <c:axId val="1260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76.739999999999995</c:v>
                </c:pt>
                <c:pt idx="1">
                  <c:v>77.66</c:v>
                </c:pt>
                <c:pt idx="2">
                  <c:v>78.97</c:v>
                </c:pt>
                <c:pt idx="3">
                  <c:v>78.89</c:v>
                </c:pt>
                <c:pt idx="4">
                  <c:v>78.81</c:v>
                </c:pt>
              </c:numCache>
            </c:numRef>
          </c:val>
        </c:ser>
        <c:dLbls>
          <c:showLegendKey val="0"/>
          <c:showVal val="0"/>
          <c:showCatName val="0"/>
          <c:showSerName val="0"/>
          <c:showPercent val="0"/>
          <c:showBubbleSize val="0"/>
        </c:dLbls>
        <c:gapWidth val="150"/>
        <c:axId val="110738816"/>
        <c:axId val="1107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738816"/>
        <c:axId val="110740992"/>
      </c:lineChart>
      <c:dateAx>
        <c:axId val="110738816"/>
        <c:scaling>
          <c:orientation val="minMax"/>
        </c:scaling>
        <c:delete val="1"/>
        <c:axPos val="b"/>
        <c:numFmt formatCode="ge" sourceLinked="1"/>
        <c:majorTickMark val="none"/>
        <c:minorTickMark val="none"/>
        <c:tickLblPos val="none"/>
        <c:crossAx val="110740992"/>
        <c:crosses val="autoZero"/>
        <c:auto val="1"/>
        <c:lblOffset val="100"/>
        <c:baseTimeUnit val="years"/>
      </c:dateAx>
      <c:valAx>
        <c:axId val="1107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660736"/>
        <c:axId val="1246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660736"/>
        <c:axId val="124662912"/>
      </c:lineChart>
      <c:dateAx>
        <c:axId val="124660736"/>
        <c:scaling>
          <c:orientation val="minMax"/>
        </c:scaling>
        <c:delete val="1"/>
        <c:axPos val="b"/>
        <c:numFmt formatCode="ge" sourceLinked="1"/>
        <c:majorTickMark val="none"/>
        <c:minorTickMark val="none"/>
        <c:tickLblPos val="none"/>
        <c:crossAx val="124662912"/>
        <c:crosses val="autoZero"/>
        <c:auto val="1"/>
        <c:lblOffset val="100"/>
        <c:baseTimeUnit val="years"/>
      </c:dateAx>
      <c:valAx>
        <c:axId val="1246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707200"/>
        <c:axId val="1247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707200"/>
        <c:axId val="124709120"/>
      </c:lineChart>
      <c:dateAx>
        <c:axId val="124707200"/>
        <c:scaling>
          <c:orientation val="minMax"/>
        </c:scaling>
        <c:delete val="1"/>
        <c:axPos val="b"/>
        <c:numFmt formatCode="ge" sourceLinked="1"/>
        <c:majorTickMark val="none"/>
        <c:minorTickMark val="none"/>
        <c:tickLblPos val="none"/>
        <c:crossAx val="124709120"/>
        <c:crosses val="autoZero"/>
        <c:auto val="1"/>
        <c:lblOffset val="100"/>
        <c:baseTimeUnit val="years"/>
      </c:dateAx>
      <c:valAx>
        <c:axId val="1247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744064"/>
        <c:axId val="1247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744064"/>
        <c:axId val="124745984"/>
      </c:lineChart>
      <c:dateAx>
        <c:axId val="124744064"/>
        <c:scaling>
          <c:orientation val="minMax"/>
        </c:scaling>
        <c:delete val="1"/>
        <c:axPos val="b"/>
        <c:numFmt formatCode="ge" sourceLinked="1"/>
        <c:majorTickMark val="none"/>
        <c:minorTickMark val="none"/>
        <c:tickLblPos val="none"/>
        <c:crossAx val="124745984"/>
        <c:crosses val="autoZero"/>
        <c:auto val="1"/>
        <c:lblOffset val="100"/>
        <c:baseTimeUnit val="years"/>
      </c:dateAx>
      <c:valAx>
        <c:axId val="1247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899136"/>
        <c:axId val="1259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899136"/>
        <c:axId val="125901056"/>
      </c:lineChart>
      <c:dateAx>
        <c:axId val="125899136"/>
        <c:scaling>
          <c:orientation val="minMax"/>
        </c:scaling>
        <c:delete val="1"/>
        <c:axPos val="b"/>
        <c:numFmt formatCode="ge" sourceLinked="1"/>
        <c:majorTickMark val="none"/>
        <c:minorTickMark val="none"/>
        <c:tickLblPos val="none"/>
        <c:crossAx val="125901056"/>
        <c:crosses val="autoZero"/>
        <c:auto val="1"/>
        <c:lblOffset val="100"/>
        <c:baseTimeUnit val="years"/>
      </c:dateAx>
      <c:valAx>
        <c:axId val="1259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1591.74</c:v>
                </c:pt>
                <c:pt idx="1">
                  <c:v>1596.41</c:v>
                </c:pt>
                <c:pt idx="2">
                  <c:v>1496.97</c:v>
                </c:pt>
                <c:pt idx="3">
                  <c:v>1381.67</c:v>
                </c:pt>
                <c:pt idx="4">
                  <c:v>1231.74</c:v>
                </c:pt>
              </c:numCache>
            </c:numRef>
          </c:val>
        </c:ser>
        <c:dLbls>
          <c:showLegendKey val="0"/>
          <c:showVal val="0"/>
          <c:showCatName val="0"/>
          <c:showSerName val="0"/>
          <c:showPercent val="0"/>
          <c:showBubbleSize val="0"/>
        </c:dLbls>
        <c:gapWidth val="150"/>
        <c:axId val="125917056"/>
        <c:axId val="1259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25917056"/>
        <c:axId val="125935616"/>
      </c:lineChart>
      <c:dateAx>
        <c:axId val="125917056"/>
        <c:scaling>
          <c:orientation val="minMax"/>
        </c:scaling>
        <c:delete val="1"/>
        <c:axPos val="b"/>
        <c:numFmt formatCode="ge" sourceLinked="1"/>
        <c:majorTickMark val="none"/>
        <c:minorTickMark val="none"/>
        <c:tickLblPos val="none"/>
        <c:crossAx val="125935616"/>
        <c:crosses val="autoZero"/>
        <c:auto val="1"/>
        <c:lblOffset val="100"/>
        <c:baseTimeUnit val="years"/>
      </c:dateAx>
      <c:valAx>
        <c:axId val="1259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60.85</c:v>
                </c:pt>
                <c:pt idx="1">
                  <c:v>60.16</c:v>
                </c:pt>
                <c:pt idx="2">
                  <c:v>62</c:v>
                </c:pt>
                <c:pt idx="3">
                  <c:v>61</c:v>
                </c:pt>
                <c:pt idx="4">
                  <c:v>61.6</c:v>
                </c:pt>
              </c:numCache>
            </c:numRef>
          </c:val>
        </c:ser>
        <c:dLbls>
          <c:showLegendKey val="0"/>
          <c:showVal val="0"/>
          <c:showCatName val="0"/>
          <c:showSerName val="0"/>
          <c:showPercent val="0"/>
          <c:showBubbleSize val="0"/>
        </c:dLbls>
        <c:gapWidth val="150"/>
        <c:axId val="125974016"/>
        <c:axId val="1259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25974016"/>
        <c:axId val="125975936"/>
      </c:lineChart>
      <c:dateAx>
        <c:axId val="125974016"/>
        <c:scaling>
          <c:orientation val="minMax"/>
        </c:scaling>
        <c:delete val="1"/>
        <c:axPos val="b"/>
        <c:numFmt formatCode="ge" sourceLinked="1"/>
        <c:majorTickMark val="none"/>
        <c:minorTickMark val="none"/>
        <c:tickLblPos val="none"/>
        <c:crossAx val="125975936"/>
        <c:crosses val="autoZero"/>
        <c:auto val="1"/>
        <c:lblOffset val="100"/>
        <c:baseTimeUnit val="years"/>
      </c:dateAx>
      <c:valAx>
        <c:axId val="1259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250.93</c:v>
                </c:pt>
                <c:pt idx="1">
                  <c:v>254.53</c:v>
                </c:pt>
                <c:pt idx="2">
                  <c:v>249.57</c:v>
                </c:pt>
                <c:pt idx="3">
                  <c:v>247.66</c:v>
                </c:pt>
                <c:pt idx="4">
                  <c:v>248.35</c:v>
                </c:pt>
              </c:numCache>
            </c:numRef>
          </c:val>
        </c:ser>
        <c:dLbls>
          <c:showLegendKey val="0"/>
          <c:showVal val="0"/>
          <c:showCatName val="0"/>
          <c:showSerName val="0"/>
          <c:showPercent val="0"/>
          <c:showBubbleSize val="0"/>
        </c:dLbls>
        <c:gapWidth val="150"/>
        <c:axId val="125997824"/>
        <c:axId val="1259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25997824"/>
        <c:axId val="125999744"/>
      </c:lineChart>
      <c:dateAx>
        <c:axId val="125997824"/>
        <c:scaling>
          <c:orientation val="minMax"/>
        </c:scaling>
        <c:delete val="1"/>
        <c:axPos val="b"/>
        <c:numFmt formatCode="ge" sourceLinked="1"/>
        <c:majorTickMark val="none"/>
        <c:minorTickMark val="none"/>
        <c:tickLblPos val="none"/>
        <c:crossAx val="125999744"/>
        <c:crosses val="autoZero"/>
        <c:auto val="1"/>
        <c:lblOffset val="100"/>
        <c:baseTimeUnit val="years"/>
      </c:dateAx>
      <c:valAx>
        <c:axId val="1259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掛川市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117609</v>
      </c>
      <c r="AM8" s="64"/>
      <c r="AN8" s="64"/>
      <c r="AO8" s="64"/>
      <c r="AP8" s="64"/>
      <c r="AQ8" s="64"/>
      <c r="AR8" s="64"/>
      <c r="AS8" s="64"/>
      <c r="AT8" s="63">
        <f>データ!S6</f>
        <v>265.69</v>
      </c>
      <c r="AU8" s="63"/>
      <c r="AV8" s="63"/>
      <c r="AW8" s="63"/>
      <c r="AX8" s="63"/>
      <c r="AY8" s="63"/>
      <c r="AZ8" s="63"/>
      <c r="BA8" s="63"/>
      <c r="BB8" s="63">
        <f>データ!T6</f>
        <v>442.65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27.48</v>
      </c>
      <c r="Q10" s="63"/>
      <c r="R10" s="63"/>
      <c r="S10" s="63"/>
      <c r="T10" s="63"/>
      <c r="U10" s="63"/>
      <c r="V10" s="63"/>
      <c r="W10" s="63">
        <f>データ!P6</f>
        <v>101.89</v>
      </c>
      <c r="X10" s="63"/>
      <c r="Y10" s="63"/>
      <c r="Z10" s="63"/>
      <c r="AA10" s="63"/>
      <c r="AB10" s="63"/>
      <c r="AC10" s="63"/>
      <c r="AD10" s="64">
        <f>データ!Q6</f>
        <v>2786</v>
      </c>
      <c r="AE10" s="64"/>
      <c r="AF10" s="64"/>
      <c r="AG10" s="64"/>
      <c r="AH10" s="64"/>
      <c r="AI10" s="64"/>
      <c r="AJ10" s="64"/>
      <c r="AK10" s="2"/>
      <c r="AL10" s="64">
        <f>データ!U6</f>
        <v>32300</v>
      </c>
      <c r="AM10" s="64"/>
      <c r="AN10" s="64"/>
      <c r="AO10" s="64"/>
      <c r="AP10" s="64"/>
      <c r="AQ10" s="64"/>
      <c r="AR10" s="64"/>
      <c r="AS10" s="64"/>
      <c r="AT10" s="63">
        <f>データ!V6</f>
        <v>8.9</v>
      </c>
      <c r="AU10" s="63"/>
      <c r="AV10" s="63"/>
      <c r="AW10" s="63"/>
      <c r="AX10" s="63"/>
      <c r="AY10" s="63"/>
      <c r="AZ10" s="63"/>
      <c r="BA10" s="63"/>
      <c r="BB10" s="63">
        <f>データ!W6</f>
        <v>3629.21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222135</v>
      </c>
      <c r="D6" s="31">
        <f t="shared" si="3"/>
        <v>47</v>
      </c>
      <c r="E6" s="31">
        <f t="shared" si="3"/>
        <v>17</v>
      </c>
      <c r="F6" s="31">
        <f t="shared" si="3"/>
        <v>1</v>
      </c>
      <c r="G6" s="31">
        <f t="shared" si="3"/>
        <v>0</v>
      </c>
      <c r="H6" s="31" t="str">
        <f t="shared" si="3"/>
        <v>静岡県　掛川市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27.48</v>
      </c>
      <c r="P6" s="32">
        <f t="shared" si="3"/>
        <v>101.89</v>
      </c>
      <c r="Q6" s="32">
        <f t="shared" si="3"/>
        <v>2786</v>
      </c>
      <c r="R6" s="32">
        <f t="shared" si="3"/>
        <v>117609</v>
      </c>
      <c r="S6" s="32">
        <f t="shared" si="3"/>
        <v>265.69</v>
      </c>
      <c r="T6" s="32">
        <f t="shared" si="3"/>
        <v>442.65</v>
      </c>
      <c r="U6" s="32">
        <f t="shared" si="3"/>
        <v>32300</v>
      </c>
      <c r="V6" s="32">
        <f t="shared" si="3"/>
        <v>8.9</v>
      </c>
      <c r="W6" s="32">
        <f t="shared" si="3"/>
        <v>3629.21</v>
      </c>
      <c r="X6" s="33">
        <f>IF(X7="",NA(),X7)</f>
        <v>76.739999999999995</v>
      </c>
      <c r="Y6" s="33">
        <f t="shared" ref="Y6:AG6" si="4">IF(Y7="",NA(),Y7)</f>
        <v>77.66</v>
      </c>
      <c r="Z6" s="33">
        <f t="shared" si="4"/>
        <v>78.97</v>
      </c>
      <c r="AA6" s="33">
        <f t="shared" si="4"/>
        <v>78.89</v>
      </c>
      <c r="AB6" s="33">
        <f t="shared" si="4"/>
        <v>78.81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1591.74</v>
      </c>
      <c r="BF6" s="33">
        <f t="shared" ref="BF6:BN6" si="7">IF(BF7="",NA(),BF7)</f>
        <v>1596.41</v>
      </c>
      <c r="BG6" s="33">
        <f t="shared" si="7"/>
        <v>1496.97</v>
      </c>
      <c r="BH6" s="33">
        <f t="shared" si="7"/>
        <v>1381.67</v>
      </c>
      <c r="BI6" s="33">
        <f t="shared" si="7"/>
        <v>1231.74</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60.85</v>
      </c>
      <c r="BQ6" s="33">
        <f t="shared" ref="BQ6:BY6" si="8">IF(BQ7="",NA(),BQ7)</f>
        <v>60.16</v>
      </c>
      <c r="BR6" s="33">
        <f t="shared" si="8"/>
        <v>62</v>
      </c>
      <c r="BS6" s="33">
        <f t="shared" si="8"/>
        <v>61</v>
      </c>
      <c r="BT6" s="33">
        <f t="shared" si="8"/>
        <v>61.6</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250.93</v>
      </c>
      <c r="CB6" s="33">
        <f t="shared" ref="CB6:CJ6" si="9">IF(CB7="",NA(),CB7)</f>
        <v>254.53</v>
      </c>
      <c r="CC6" s="33">
        <f t="shared" si="9"/>
        <v>249.57</v>
      </c>
      <c r="CD6" s="33">
        <f t="shared" si="9"/>
        <v>247.66</v>
      </c>
      <c r="CE6" s="33">
        <f t="shared" si="9"/>
        <v>248.35</v>
      </c>
      <c r="CF6" s="33">
        <f t="shared" si="9"/>
        <v>201.25</v>
      </c>
      <c r="CG6" s="33">
        <f t="shared" si="9"/>
        <v>199.32</v>
      </c>
      <c r="CH6" s="33">
        <f t="shared" si="9"/>
        <v>199.36</v>
      </c>
      <c r="CI6" s="33">
        <f t="shared" si="9"/>
        <v>193.74</v>
      </c>
      <c r="CJ6" s="33">
        <f t="shared" si="9"/>
        <v>188.12</v>
      </c>
      <c r="CK6" s="32" t="str">
        <f>IF(CK7="","",IF(CK7="-","【-】","【"&amp;SUBSTITUTE(TEXT(CK7,"#,##0.00"),"-","△")&amp;"】"))</f>
        <v>【139.70】</v>
      </c>
      <c r="CL6" s="33">
        <f>IF(CL7="",NA(),CL7)</f>
        <v>50.11</v>
      </c>
      <c r="CM6" s="33">
        <f t="shared" ref="CM6:CU6" si="10">IF(CM7="",NA(),CM7)</f>
        <v>50.09</v>
      </c>
      <c r="CN6" s="33">
        <f t="shared" si="10"/>
        <v>41.26</v>
      </c>
      <c r="CO6" s="33">
        <f t="shared" si="10"/>
        <v>44.79</v>
      </c>
      <c r="CP6" s="33">
        <f t="shared" si="10"/>
        <v>44.77</v>
      </c>
      <c r="CQ6" s="33">
        <f t="shared" si="10"/>
        <v>63.88</v>
      </c>
      <c r="CR6" s="33">
        <f t="shared" si="10"/>
        <v>65.31</v>
      </c>
      <c r="CS6" s="33">
        <f t="shared" si="10"/>
        <v>62.09</v>
      </c>
      <c r="CT6" s="33">
        <f t="shared" si="10"/>
        <v>62.23</v>
      </c>
      <c r="CU6" s="33">
        <f t="shared" si="10"/>
        <v>60</v>
      </c>
      <c r="CV6" s="32" t="str">
        <f>IF(CV7="","",IF(CV7="-","【-】","【"&amp;SUBSTITUTE(TEXT(CV7,"#,##0.00"),"-","△")&amp;"】"))</f>
        <v>【60.01】</v>
      </c>
      <c r="CW6" s="33">
        <f>IF(CW7="",NA(),CW7)</f>
        <v>82.91</v>
      </c>
      <c r="CX6" s="33">
        <f t="shared" ref="CX6:DF6" si="11">IF(CX7="",NA(),CX7)</f>
        <v>83.67</v>
      </c>
      <c r="CY6" s="33">
        <f t="shared" si="11"/>
        <v>83.57</v>
      </c>
      <c r="CZ6" s="33">
        <f t="shared" si="11"/>
        <v>84.16</v>
      </c>
      <c r="DA6" s="33">
        <f t="shared" si="11"/>
        <v>84.44</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222135</v>
      </c>
      <c r="D7" s="35">
        <v>47</v>
      </c>
      <c r="E7" s="35">
        <v>17</v>
      </c>
      <c r="F7" s="35">
        <v>1</v>
      </c>
      <c r="G7" s="35">
        <v>0</v>
      </c>
      <c r="H7" s="35" t="s">
        <v>96</v>
      </c>
      <c r="I7" s="35" t="s">
        <v>97</v>
      </c>
      <c r="J7" s="35" t="s">
        <v>98</v>
      </c>
      <c r="K7" s="35" t="s">
        <v>99</v>
      </c>
      <c r="L7" s="35" t="s">
        <v>100</v>
      </c>
      <c r="M7" s="36" t="s">
        <v>101</v>
      </c>
      <c r="N7" s="36" t="s">
        <v>102</v>
      </c>
      <c r="O7" s="36">
        <v>27.48</v>
      </c>
      <c r="P7" s="36">
        <v>101.89</v>
      </c>
      <c r="Q7" s="36">
        <v>2786</v>
      </c>
      <c r="R7" s="36">
        <v>117609</v>
      </c>
      <c r="S7" s="36">
        <v>265.69</v>
      </c>
      <c r="T7" s="36">
        <v>442.65</v>
      </c>
      <c r="U7" s="36">
        <v>32300</v>
      </c>
      <c r="V7" s="36">
        <v>8.9</v>
      </c>
      <c r="W7" s="36">
        <v>3629.21</v>
      </c>
      <c r="X7" s="36">
        <v>76.739999999999995</v>
      </c>
      <c r="Y7" s="36">
        <v>77.66</v>
      </c>
      <c r="Z7" s="36">
        <v>78.97</v>
      </c>
      <c r="AA7" s="36">
        <v>78.89</v>
      </c>
      <c r="AB7" s="36">
        <v>78.81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1591.74</v>
      </c>
      <c r="BF7" s="36">
        <v>1596.41</v>
      </c>
      <c r="BG7" s="36">
        <v>1496.97</v>
      </c>
      <c r="BH7" s="36">
        <v>1381.67</v>
      </c>
      <c r="BI7" s="36">
        <v>1231.74</v>
      </c>
      <c r="BJ7" s="36">
        <v>1247.2</v>
      </c>
      <c r="BK7" s="36">
        <v>1189.0999999999999</v>
      </c>
      <c r="BL7" s="36">
        <v>1115.1099999999999</v>
      </c>
      <c r="BM7" s="36">
        <v>1010.51</v>
      </c>
      <c r="BN7" s="36">
        <v>1031.56</v>
      </c>
      <c r="BO7" s="36">
        <v>763.62</v>
      </c>
      <c r="BP7" s="36">
        <v>60.85</v>
      </c>
      <c r="BQ7" s="36">
        <v>60.16</v>
      </c>
      <c r="BR7" s="36">
        <v>62</v>
      </c>
      <c r="BS7" s="36">
        <v>61</v>
      </c>
      <c r="BT7" s="36">
        <v>61.6</v>
      </c>
      <c r="BU7" s="36">
        <v>77.489999999999995</v>
      </c>
      <c r="BV7" s="36">
        <v>78.78</v>
      </c>
      <c r="BW7" s="36">
        <v>79.540000000000006</v>
      </c>
      <c r="BX7" s="36">
        <v>83</v>
      </c>
      <c r="BY7" s="36">
        <v>84.32</v>
      </c>
      <c r="BZ7" s="36">
        <v>98.53</v>
      </c>
      <c r="CA7" s="36">
        <v>250.93</v>
      </c>
      <c r="CB7" s="36">
        <v>254.53</v>
      </c>
      <c r="CC7" s="36">
        <v>249.57</v>
      </c>
      <c r="CD7" s="36">
        <v>247.66</v>
      </c>
      <c r="CE7" s="36">
        <v>248.35</v>
      </c>
      <c r="CF7" s="36">
        <v>201.25</v>
      </c>
      <c r="CG7" s="36">
        <v>199.32</v>
      </c>
      <c r="CH7" s="36">
        <v>199.36</v>
      </c>
      <c r="CI7" s="36">
        <v>193.74</v>
      </c>
      <c r="CJ7" s="36">
        <v>188.12</v>
      </c>
      <c r="CK7" s="36">
        <v>139.69999999999999</v>
      </c>
      <c r="CL7" s="36">
        <v>50.11</v>
      </c>
      <c r="CM7" s="36">
        <v>50.09</v>
      </c>
      <c r="CN7" s="36">
        <v>41.26</v>
      </c>
      <c r="CO7" s="36">
        <v>44.79</v>
      </c>
      <c r="CP7" s="36">
        <v>44.77</v>
      </c>
      <c r="CQ7" s="36">
        <v>63.88</v>
      </c>
      <c r="CR7" s="36">
        <v>65.31</v>
      </c>
      <c r="CS7" s="36">
        <v>62.09</v>
      </c>
      <c r="CT7" s="36">
        <v>62.23</v>
      </c>
      <c r="CU7" s="36">
        <v>60</v>
      </c>
      <c r="CV7" s="36">
        <v>60.01</v>
      </c>
      <c r="CW7" s="36">
        <v>82.91</v>
      </c>
      <c r="CX7" s="36">
        <v>83.67</v>
      </c>
      <c r="CY7" s="36">
        <v>83.57</v>
      </c>
      <c r="CZ7" s="36">
        <v>84.16</v>
      </c>
      <c r="DA7" s="36">
        <v>84.44</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2017-02-22T06:51:50Z</cp:lastPrinted>
  <dcterms:created xsi:type="dcterms:W3CDTF">2017-02-08T02:50:35Z</dcterms:created>
  <dcterms:modified xsi:type="dcterms:W3CDTF">2017-02-22T06:51:52Z</dcterms:modified>
  <cp:category/>
</cp:coreProperties>
</file>