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<sst xmlns="http://schemas.openxmlformats.org/spreadsheetml/2006/main" count="221" uniqueCount="110">
  <si>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</si>
  <si>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</si>
  <si>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</si>
  <si>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</si>
  <si>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</si>
  <si>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</si>
  <si>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</si>
  <si>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</si>
  <si>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</si>
  <si>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</si>
  <si>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</si>
  <si>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</si>
  <si>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</si>
  <si>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</si>
  <si>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</si>
  <si>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</si>
  <si>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</si>
  <si>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</si>
  <si>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</si>
  <si>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</si>
  <si>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</si>
  <si>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</si>
  <si>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</si>
  <si>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</si>
  <si>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</si>
  <si>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</si>
  <si>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</si>
  <si>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</si>
  <si>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</si>
  <si>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</si>
  <si>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</si>
  <si>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</si>
  <si>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</si>
  <si>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</si>
  <si>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</si>
  <si>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</si>
  <si>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</si>
  <si>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</si>
  <si>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</si>
  <si>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</si>
  <si>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</si>
  <si>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</si>
  <si>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</si>
  <si>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</si>
  <si>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</si>
  <si>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</si>
  <si>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</si>
  <si>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</si>
  <si>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</si>
  <si>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</si>
  <si>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</si>
  <si>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</si>
  <si>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</si>
  <si>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</si>
  <si>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</si>
  <si>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</si>
  <si>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</si>
  <si>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</si>
  <si>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</si>
  <si>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</si>
  <si>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</si>
  <si>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</si>
  <si>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</si>
  <si>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</si>
  <si>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</si>
  <si>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</si>
  <si>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</si>
  <si>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</si>
  <si>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</si>
  <si>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</si>
  <si>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</si>
  <si>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</si>
  <si>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</si>
  <si>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</si>
  <si>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</si>
  <si>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</si>
  <si>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</si>
  <si>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</si>
  <si>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</si>
  <si>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</si>
  <si>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</si>
  <si>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</si>
  <si>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</si>
  <si>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</si>
  <si>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</si>
  <si>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</si>
  <si>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</si>
  <si>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</si>
  <si>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</si>
  <si>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</si>
  <si>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</si>
  <si>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</si>
  <si>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</si>
  <si>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</si>
  <si>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</si>
  <si>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</si>
  <si>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沼津市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</si>
  <si>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</si>
  <si>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</si>
  <si>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</si>
  <si>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</si>
  <si>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</si>
  <si>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</si>
  <si>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</si>
  <si>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</si>
  <si>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</si>
  <si>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</si>
  <si>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漁業集落排水は、平成7年度より整備を開始した比較的新しい施設であるため、現状では②管渠老朽化率0％が示すように、更新しなければならない管渠は存在しない。
</t>
    <phoneticPr fontId="4"/>
  </si>
  <si>
    <t>　使用料で回収すべき経費をどの程度賄えているかを示す⑤経費回収率を見ると、平成23年度から平成25年度までは17％前後、使用料改定を行った平成26年度及び平成27年度においても約22％程度である。このことは、使用料収入だけでは維持管理経費を賄うことができておらず、収入と経費とのバランスが非常に悪い状況にあ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75" eb="76">
      <t>オヨ</t>
    </rPh>
    <rPh sb="77" eb="79">
      <t>ヘイセイ</t>
    </rPh>
    <rPh sb="81" eb="83">
      <t>ネンド</t>
    </rPh>
    <rPh sb="92" eb="94">
      <t>テイド</t>
    </rPh>
    <rPh sb="147" eb="148">
      <t>ワル</t>
    </rPh>
    <rPh sb="149" eb="151">
      <t>ジョウキョウ</t>
    </rPh>
    <phoneticPr fontId="4"/>
  </si>
  <si>
    <t>　子孫たちに快適で衛生的な住環境を引き継いでいくために漁業集落排水の適正な維持管理は欠かすことができない。そのため、強固な経営基盤の確立が不可欠である。
　このような中、平成26年度に利用者の皆様に負担増をお願いし、使用料の改定を行ったが、この改定では経営状況の悪化を防ぐことはできたが、経営改善までには至っていない。
　今後もあらゆる経費削減策を講じるほか、適正な受益者負担となるよう、定期的に使用料の見直しの検討など、財源の確保に努めなければならない。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</si>
</sst>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868544"/>
        <c:axId val="658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65868544"/>
        <c:axId val="65870464"/>
      </c:lineChart>
      <c:dateAx>
        <c:axId val="65868544"/>
        <c:scaling>
          <c:orientation val="minMax"/>
        </c:scaling>
        <c:delete val="1"/>
        <c:axPos val="b"/>
        <c:numFmt formatCode="ge" sourceLinked="1"/>
        <c:majorTickMark val="none"/>
        <c:minorTickMark val="none"/>
        <c:tickLblPos val="none"/>
        <c:crossAx val="65870464"/>
        <c:crosses val="autoZero"/>
        <c:auto val="1"/>
        <c:lblOffset val="100"/>
        <c:baseTimeUnit val="years"/>
      </c:dateAx>
      <c:valAx>
        <c:axId val="658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5909120"/>
        <c:axId val="659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90.57</c:v>
                </c:pt>
                <c:pt idx="1">
                  <c:v>87</c:v>
                </c:pt>
                <c:pt idx="2">
                  <c:v>94.68</c:v>
                </c:pt>
                <c:pt idx="3">
                  <c:v>99.08</c:v>
                </c:pt>
                <c:pt idx="4">
                  <c:v>97.28</c:v>
                </c:pt>
              </c:numCache>
            </c:numRef>
          </c:val>
          <c:smooth val="0"/>
        </c:ser>
        <c:dLbls>
          <c:showLegendKey val="0"/>
          <c:showVal val="0"/>
          <c:showCatName val="0"/>
          <c:showSerName val="0"/>
          <c:showPercent val="0"/>
          <c:showBubbleSize val="0"/>
        </c:dLbls>
        <c:marker val="1"/>
        <c:smooth val="0"/>
        <c:axId val="65909120"/>
        <c:axId val="65911040"/>
      </c:lineChart>
      <c:dateAx>
        <c:axId val="65909120"/>
        <c:scaling>
          <c:orientation val="minMax"/>
        </c:scaling>
        <c:delete val="1"/>
        <c:axPos val="b"/>
        <c:numFmt formatCode="ge" sourceLinked="1"/>
        <c:majorTickMark val="none"/>
        <c:minorTickMark val="none"/>
        <c:tickLblPos val="none"/>
        <c:crossAx val="65911040"/>
        <c:crosses val="autoZero"/>
        <c:auto val="1"/>
        <c:lblOffset val="100"/>
        <c:baseTimeUnit val="years"/>
      </c:dateAx>
      <c:valAx>
        <c:axId val="659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9.9600000000000009</c:v>
                </c:pt>
                <c:pt idx="1">
                  <c:v>11.41</c:v>
                </c:pt>
                <c:pt idx="2">
                  <c:v>13.05</c:v>
                </c:pt>
                <c:pt idx="3">
                  <c:v>43.16</c:v>
                </c:pt>
                <c:pt idx="4">
                  <c:v>47.1</c:v>
                </c:pt>
              </c:numCache>
            </c:numRef>
          </c:val>
        </c:ser>
        <c:dLbls>
          <c:showLegendKey val="0"/>
          <c:showVal val="0"/>
          <c:showCatName val="0"/>
          <c:showSerName val="0"/>
          <c:showPercent val="0"/>
          <c:showBubbleSize val="0"/>
        </c:dLbls>
        <c:gapWidth val="150"/>
        <c:axId val="66666496"/>
        <c:axId val="666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7.55</c:v>
                </c:pt>
                <c:pt idx="1">
                  <c:v>5.53</c:v>
                </c:pt>
                <c:pt idx="2">
                  <c:v>6.54</c:v>
                </c:pt>
                <c:pt idx="3">
                  <c:v>23.85</c:v>
                </c:pt>
                <c:pt idx="4">
                  <c:v>27.17</c:v>
                </c:pt>
              </c:numCache>
            </c:numRef>
          </c:val>
          <c:smooth val="0"/>
        </c:ser>
        <c:dLbls>
          <c:showLegendKey val="0"/>
          <c:showVal val="0"/>
          <c:showCatName val="0"/>
          <c:showSerName val="0"/>
          <c:showPercent val="0"/>
          <c:showBubbleSize val="0"/>
        </c:dLbls>
        <c:marker val="1"/>
        <c:smooth val="0"/>
        <c:axId val="66666496"/>
        <c:axId val="66668416"/>
      </c:lineChart>
      <c:dateAx>
        <c:axId val="66666496"/>
        <c:scaling>
          <c:orientation val="minMax"/>
        </c:scaling>
        <c:delete val="1"/>
        <c:axPos val="b"/>
        <c:numFmt formatCode="ge" sourceLinked="1"/>
        <c:majorTickMark val="none"/>
        <c:minorTickMark val="none"/>
        <c:tickLblPos val="none"/>
        <c:crossAx val="66668416"/>
        <c:crosses val="autoZero"/>
        <c:auto val="1"/>
        <c:lblOffset val="100"/>
        <c:baseTimeUnit val="years"/>
      </c:dateAx>
      <c:valAx>
        <c:axId val="666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706816"/>
        <c:axId val="667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706816"/>
        <c:axId val="66713088"/>
      </c:lineChart>
      <c:dateAx>
        <c:axId val="66706816"/>
        <c:scaling>
          <c:orientation val="minMax"/>
        </c:scaling>
        <c:delete val="1"/>
        <c:axPos val="b"/>
        <c:numFmt formatCode="ge" sourceLinked="1"/>
        <c:majorTickMark val="none"/>
        <c:minorTickMark val="none"/>
        <c:tickLblPos val="none"/>
        <c:crossAx val="66713088"/>
        <c:crosses val="autoZero"/>
        <c:auto val="1"/>
        <c:lblOffset val="100"/>
        <c:baseTimeUnit val="years"/>
      </c:dateAx>
      <c:valAx>
        <c:axId val="667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806912"/>
        <c:axId val="668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147.77000000000001</c:v>
                </c:pt>
                <c:pt idx="1">
                  <c:v>215.27</c:v>
                </c:pt>
                <c:pt idx="2">
                  <c:v>395.34</c:v>
                </c:pt>
                <c:pt idx="3">
                  <c:v>221.59</c:v>
                </c:pt>
                <c:pt idx="4">
                  <c:v>244.06</c:v>
                </c:pt>
              </c:numCache>
            </c:numRef>
          </c:val>
          <c:smooth val="0"/>
        </c:ser>
        <c:dLbls>
          <c:showLegendKey val="0"/>
          <c:showVal val="0"/>
          <c:showCatName val="0"/>
          <c:showSerName val="0"/>
          <c:showPercent val="0"/>
          <c:showBubbleSize val="0"/>
        </c:dLbls>
        <c:marker val="1"/>
        <c:smooth val="0"/>
        <c:axId val="66806912"/>
        <c:axId val="66808832"/>
      </c:lineChart>
      <c:dateAx>
        <c:axId val="66806912"/>
        <c:scaling>
          <c:orientation val="minMax"/>
        </c:scaling>
        <c:delete val="1"/>
        <c:axPos val="b"/>
        <c:numFmt formatCode="ge" sourceLinked="1"/>
        <c:majorTickMark val="none"/>
        <c:minorTickMark val="none"/>
        <c:tickLblPos val="none"/>
        <c:crossAx val="66808832"/>
        <c:crosses val="autoZero"/>
        <c:auto val="1"/>
        <c:lblOffset val="100"/>
        <c:baseTimeUnit val="years"/>
      </c:dateAx>
      <c:valAx>
        <c:axId val="668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3013.11</c:v>
                </c:pt>
                <c:pt idx="1">
                  <c:v>0</c:v>
                </c:pt>
                <c:pt idx="2">
                  <c:v>406.28</c:v>
                </c:pt>
                <c:pt idx="3">
                  <c:v>326.01</c:v>
                </c:pt>
                <c:pt idx="4">
                  <c:v>445.62</c:v>
                </c:pt>
              </c:numCache>
            </c:numRef>
          </c:val>
        </c:ser>
        <c:dLbls>
          <c:showLegendKey val="0"/>
          <c:showVal val="0"/>
          <c:showCatName val="0"/>
          <c:showSerName val="0"/>
          <c:showPercent val="0"/>
          <c:showBubbleSize val="0"/>
        </c:dLbls>
        <c:gapWidth val="150"/>
        <c:axId val="66841600"/>
        <c:axId val="67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1039.22</c:v>
                </c:pt>
                <c:pt idx="1">
                  <c:v>1540.03</c:v>
                </c:pt>
                <c:pt idx="2">
                  <c:v>914.26</c:v>
                </c:pt>
                <c:pt idx="3">
                  <c:v>56.86</c:v>
                </c:pt>
                <c:pt idx="4">
                  <c:v>57.91</c:v>
                </c:pt>
              </c:numCache>
            </c:numRef>
          </c:val>
          <c:smooth val="0"/>
        </c:ser>
        <c:dLbls>
          <c:showLegendKey val="0"/>
          <c:showVal val="0"/>
          <c:showCatName val="0"/>
          <c:showSerName val="0"/>
          <c:showPercent val="0"/>
          <c:showBubbleSize val="0"/>
        </c:dLbls>
        <c:marker val="1"/>
        <c:smooth val="0"/>
        <c:axId val="66841600"/>
        <c:axId val="67114112"/>
      </c:lineChart>
      <c:dateAx>
        <c:axId val="66841600"/>
        <c:scaling>
          <c:orientation val="minMax"/>
        </c:scaling>
        <c:delete val="1"/>
        <c:axPos val="b"/>
        <c:numFmt formatCode="ge" sourceLinked="1"/>
        <c:majorTickMark val="none"/>
        <c:minorTickMark val="none"/>
        <c:tickLblPos val="none"/>
        <c:crossAx val="67114112"/>
        <c:crosses val="autoZero"/>
        <c:auto val="1"/>
        <c:lblOffset val="100"/>
        <c:baseTimeUnit val="years"/>
      </c:dateAx>
      <c:valAx>
        <c:axId val="67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1857.3</c:v>
                </c:pt>
                <c:pt idx="1">
                  <c:v>1853.07</c:v>
                </c:pt>
                <c:pt idx="2">
                  <c:v>1750.17</c:v>
                </c:pt>
                <c:pt idx="3">
                  <c:v>1289</c:v>
                </c:pt>
                <c:pt idx="4">
                  <c:v>1204.7</c:v>
                </c:pt>
              </c:numCache>
            </c:numRef>
          </c:val>
        </c:ser>
        <c:dLbls>
          <c:showLegendKey val="0"/>
          <c:showVal val="0"/>
          <c:showCatName val="0"/>
          <c:showSerName val="0"/>
          <c:showPercent val="0"/>
          <c:showBubbleSize val="0"/>
        </c:dLbls>
        <c:gapWidth val="150"/>
        <c:axId val="67144320"/>
        <c:axId val="67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67144320"/>
        <c:axId val="67154688"/>
      </c:lineChart>
      <c:dateAx>
        <c:axId val="67144320"/>
        <c:scaling>
          <c:orientation val="minMax"/>
        </c:scaling>
        <c:delete val="1"/>
        <c:axPos val="b"/>
        <c:numFmt formatCode="ge" sourceLinked="1"/>
        <c:majorTickMark val="none"/>
        <c:minorTickMark val="none"/>
        <c:tickLblPos val="none"/>
        <c:crossAx val="67154688"/>
        <c:crosses val="autoZero"/>
        <c:auto val="1"/>
        <c:lblOffset val="100"/>
        <c:baseTimeUnit val="years"/>
      </c:dateAx>
      <c:valAx>
        <c:axId val="671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18.57</c:v>
                </c:pt>
                <c:pt idx="1">
                  <c:v>15.68</c:v>
                </c:pt>
                <c:pt idx="2">
                  <c:v>15.9</c:v>
                </c:pt>
                <c:pt idx="3">
                  <c:v>21.46</c:v>
                </c:pt>
                <c:pt idx="4">
                  <c:v>21.83</c:v>
                </c:pt>
              </c:numCache>
            </c:numRef>
          </c:val>
        </c:ser>
        <c:dLbls>
          <c:showLegendKey val="0"/>
          <c:showVal val="0"/>
          <c:showCatName val="0"/>
          <c:showSerName val="0"/>
          <c:showPercent val="0"/>
          <c:showBubbleSize val="0"/>
        </c:dLbls>
        <c:gapWidth val="150"/>
        <c:axId val="66881792"/>
        <c:axId val="668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66881792"/>
        <c:axId val="66883968"/>
      </c:lineChart>
      <c:dateAx>
        <c:axId val="66881792"/>
        <c:scaling>
          <c:orientation val="minMax"/>
        </c:scaling>
        <c:delete val="1"/>
        <c:axPos val="b"/>
        <c:numFmt formatCode="ge" sourceLinked="1"/>
        <c:majorTickMark val="none"/>
        <c:minorTickMark val="none"/>
        <c:tickLblPos val="none"/>
        <c:crossAx val="66883968"/>
        <c:crosses val="autoZero"/>
        <c:auto val="1"/>
        <c:lblOffset val="100"/>
        <c:baseTimeUnit val="years"/>
      </c:dateAx>
      <c:valAx>
        <c:axId val="668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438.72</c:v>
                </c:pt>
                <c:pt idx="1">
                  <c:v>524.01</c:v>
                </c:pt>
                <c:pt idx="2">
                  <c:v>521.32000000000005</c:v>
                </c:pt>
                <c:pt idx="3">
                  <c:v>517.42999999999995</c:v>
                </c:pt>
                <c:pt idx="4">
                  <c:v>519.94000000000005</c:v>
                </c:pt>
              </c:numCache>
            </c:numRef>
          </c:val>
        </c:ser>
        <c:dLbls>
          <c:showLegendKey val="0"/>
          <c:showVal val="0"/>
          <c:showCatName val="0"/>
          <c:showSerName val="0"/>
          <c:showPercent val="0"/>
          <c:showBubbleSize val="0"/>
        </c:dLbls>
        <c:gapWidth val="150"/>
        <c:axId val="66983424"/>
        <c:axId val="66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66983424"/>
        <c:axId val="66985344"/>
      </c:lineChart>
      <c:dateAx>
        <c:axId val="66983424"/>
        <c:scaling>
          <c:orientation val="minMax"/>
        </c:scaling>
        <c:delete val="1"/>
        <c:axPos val="b"/>
        <c:numFmt formatCode="ge" sourceLinked="1"/>
        <c:majorTickMark val="none"/>
        <c:minorTickMark val="none"/>
        <c:tickLblPos val="none"/>
        <c:crossAx val="66985344"/>
        <c:crosses val="autoZero"/>
        <c:auto val="1"/>
        <c:lblOffset val="100"/>
        <c:baseTimeUnit val="years"/>
      </c:dateAx>
      <c:valAx>
        <c:axId val="66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31.95</c:v>
                </c:pt>
                <c:pt idx="1">
                  <c:v>38.049999999999997</c:v>
                </c:pt>
                <c:pt idx="2">
                  <c:v>31.46</c:v>
                </c:pt>
                <c:pt idx="3">
                  <c:v>23.9</c:v>
                </c:pt>
                <c:pt idx="4">
                  <c:v>27.07</c:v>
                </c:pt>
              </c:numCache>
            </c:numRef>
          </c:val>
        </c:ser>
        <c:dLbls>
          <c:showLegendKey val="0"/>
          <c:showVal val="0"/>
          <c:showCatName val="0"/>
          <c:showSerName val="0"/>
          <c:showPercent val="0"/>
          <c:showBubbleSize val="0"/>
        </c:dLbls>
        <c:gapWidth val="150"/>
        <c:axId val="67011712"/>
        <c:axId val="67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67011712"/>
        <c:axId val="67013632"/>
      </c:lineChart>
      <c:dateAx>
        <c:axId val="67011712"/>
        <c:scaling>
          <c:orientation val="minMax"/>
        </c:scaling>
        <c:delete val="1"/>
        <c:axPos val="b"/>
        <c:numFmt formatCode="ge" sourceLinked="1"/>
        <c:majorTickMark val="none"/>
        <c:minorTickMark val="none"/>
        <c:tickLblPos val="none"/>
        <c:crossAx val="67013632"/>
        <c:crosses val="autoZero"/>
        <c:auto val="1"/>
        <c:lblOffset val="100"/>
        <c:baseTimeUnit val="years"/>
      </c:dateAx>
      <c:valAx>
        <c:axId val="67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7048192"/>
        <c:axId val="670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67048192"/>
        <c:axId val="67050112"/>
      </c:lineChart>
      <c:dateAx>
        <c:axId val="67048192"/>
        <c:scaling>
          <c:orientation val="minMax"/>
        </c:scaling>
        <c:delete val="1"/>
        <c:axPos val="b"/>
        <c:numFmt formatCode="ge" sourceLinked="1"/>
        <c:majorTickMark val="none"/>
        <c:minorTickMark val="none"/>
        <c:tickLblPos val="none"/>
        <c:crossAx val="67050112"/>
        <c:crosses val="autoZero"/>
        <c:auto val="1"/>
        <c:lblOffset val="100"/>
        <c:baseTimeUnit val="years"/>
      </c:dateAx>
      <c:valAx>
        <c:axId val="670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沼津市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200704</v>
      </c>
      <c r="AM8" s="47"/>
      <c r="AN8" s="47"/>
      <c r="AO8" s="47"/>
      <c r="AP8" s="47"/>
      <c r="AQ8" s="47"/>
      <c r="AR8" s="47"/>
      <c r="AS8" s="47"/>
      <c r="AT8" s="43">
        <f>データ!S6</f>
        <v>186.96</v>
      </c>
      <c r="AU8" s="43"/>
      <c r="AV8" s="43"/>
      <c r="AW8" s="43"/>
      <c r="AX8" s="43"/>
      <c r="AY8" s="43"/>
      <c r="AZ8" s="43"/>
      <c r="BA8" s="43"/>
      <c r="BB8" s="43">
        <f>データ!T6</f>
        <v>1073.51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85.07</v>
      </c>
      <c r="J10" s="43"/>
      <c r="K10" s="43"/>
      <c r="L10" s="43"/>
      <c r="M10" s="43"/>
      <c r="N10" s="43"/>
      <c r="O10" s="43"/>
      <c r="P10" s="43">
        <f>データ!O6</f>
        <v>0.13</v>
      </c>
      <c r="Q10" s="43"/>
      <c r="R10" s="43"/>
      <c r="S10" s="43"/>
      <c r="T10" s="43"/>
      <c r="U10" s="43"/>
      <c r="V10" s="43"/>
      <c r="W10" s="43">
        <f>データ!P6</f>
        <v>55.21</v>
      </c>
      <c r="X10" s="43"/>
      <c r="Y10" s="43"/>
      <c r="Z10" s="43"/>
      <c r="AA10" s="43"/>
      <c r="AB10" s="43"/>
      <c r="AC10" s="43"/>
      <c r="AD10" s="47">
        <f>データ!Q6</f>
        <v>2100</v>
      </c>
      <c r="AE10" s="47"/>
      <c r="AF10" s="47"/>
      <c r="AG10" s="47"/>
      <c r="AH10" s="47"/>
      <c r="AI10" s="47"/>
      <c r="AJ10" s="47"/>
      <c r="AK10" s="2"/>
      <c r="AL10" s="47">
        <f>データ!U6</f>
        <v>266</v>
      </c>
      <c r="AM10" s="47"/>
      <c r="AN10" s="47"/>
      <c r="AO10" s="47"/>
      <c r="AP10" s="47"/>
      <c r="AQ10" s="47"/>
      <c r="AR10" s="47"/>
      <c r="AS10" s="47"/>
      <c r="AT10" s="43">
        <f>データ!V6</f>
        <v>0.09</v>
      </c>
      <c r="AU10" s="43"/>
      <c r="AV10" s="43"/>
      <c r="AW10" s="43"/>
      <c r="AX10" s="43"/>
      <c r="AY10" s="43"/>
      <c r="AZ10" s="43"/>
      <c r="BA10" s="43"/>
      <c r="BB10" s="43">
        <f>データ!W6</f>
        <v>2955.56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222038</v>
      </c>
      <c r="D6" s="31">
        <f t="shared" si="3"/>
        <v>46</v>
      </c>
      <c r="E6" s="31">
        <f t="shared" si="3"/>
        <v>17</v>
      </c>
      <c r="F6" s="31">
        <f t="shared" si="3"/>
        <v>6</v>
      </c>
      <c r="G6" s="31">
        <f t="shared" si="3"/>
        <v>0</v>
      </c>
      <c r="H6" s="31" t="str">
        <f t="shared" si="3"/>
        <v>静岡県　沼津市</v>
      </c>
      <c r="I6" s="31" t="str">
        <f t="shared" si="3"/>
        <v>法適用</v>
      </c>
      <c r="J6" s="31" t="str">
        <f t="shared" si="3"/>
        <v>下水道事業</v>
      </c>
      <c r="K6" s="31" t="str">
        <f t="shared" si="3"/>
        <v>漁業集落排水</v>
      </c>
      <c r="L6" s="31" t="str">
        <f t="shared" si="3"/>
        <v>H2</v>
      </c>
      <c r="M6" s="32" t="str">
        <f t="shared" si="3"/>
        <v>-</v>
      </c>
      <c r="N6" s="32">
        <f t="shared" si="3"/>
        <v>85.07</v>
      </c>
      <c r="O6" s="32">
        <f t="shared" si="3"/>
        <v>0.13</v>
      </c>
      <c r="P6" s="32">
        <f t="shared" si="3"/>
        <v>55.21</v>
      </c>
      <c r="Q6" s="32">
        <f t="shared" si="3"/>
        <v>2100</v>
      </c>
      <c r="R6" s="32">
        <f t="shared" si="3"/>
        <v>200704</v>
      </c>
      <c r="S6" s="32">
        <f t="shared" si="3"/>
        <v>186.96</v>
      </c>
      <c r="T6" s="32">
        <f t="shared" si="3"/>
        <v>1073.51</v>
      </c>
      <c r="U6" s="32">
        <f t="shared" si="3"/>
        <v>266</v>
      </c>
      <c r="V6" s="32">
        <f t="shared" si="3"/>
        <v>0.09</v>
      </c>
      <c r="W6" s="32">
        <f t="shared" si="3"/>
        <v>2955.56</v>
      </c>
      <c r="X6" s="33">
        <f>IF(X7="",NA(),X7)</f>
        <v>100</v>
      </c>
      <c r="Y6" s="33">
        <f t="shared" ref="Y6:AG6" si="4">IF(Y7="",NA(),Y7)</f>
        <v>100</v>
      </c>
      <c r="Z6" s="33">
        <f t="shared" si="4"/>
        <v>100</v>
      </c>
      <c r="AA6" s="33">
        <f t="shared" si="4"/>
        <v>100</v>
      </c>
      <c r="AB6" s="33">
        <f t="shared" si="4"/>
        <v>100</v>
      </c>
      <c r="AC6" s="33">
        <f t="shared" si="4"/>
        <v>90.57</v>
      </c>
      <c r="AD6" s="33">
        <f t="shared" si="4"/>
        <v>87</v>
      </c>
      <c r="AE6" s="33">
        <f t="shared" si="4"/>
        <v>94.68</v>
      </c>
      <c r="AF6" s="33">
        <f t="shared" si="4"/>
        <v>99.08</v>
      </c>
      <c r="AG6" s="33">
        <f t="shared" si="4"/>
        <v>97.28</v>
      </c>
      <c r="AH6" s="32" t="str">
        <f>IF(AH7="","",IF(AH7="-","【-】","【"&amp;SUBSTITUTE(TEXT(AH7,"#,##0.00"),"-","△")&amp;"】"))</f>
        <v>【97.91】</v>
      </c>
      <c r="AI6" s="32">
        <f>IF(AI7="",NA(),AI7)</f>
        <v>0</v>
      </c>
      <c r="AJ6" s="32">
        <f t="shared" ref="AJ6:AR6" si="5">IF(AJ7="",NA(),AJ7)</f>
        <v>0</v>
      </c>
      <c r="AK6" s="32">
        <f t="shared" si="5"/>
        <v>0</v>
      </c>
      <c r="AL6" s="32">
        <f t="shared" si="5"/>
        <v>0</v>
      </c>
      <c r="AM6" s="32">
        <f t="shared" si="5"/>
        <v>0</v>
      </c>
      <c r="AN6" s="33">
        <f t="shared" si="5"/>
        <v>147.77000000000001</v>
      </c>
      <c r="AO6" s="33">
        <f t="shared" si="5"/>
        <v>215.27</v>
      </c>
      <c r="AP6" s="33">
        <f t="shared" si="5"/>
        <v>395.34</v>
      </c>
      <c r="AQ6" s="33">
        <f t="shared" si="5"/>
        <v>221.59</v>
      </c>
      <c r="AR6" s="33">
        <f t="shared" si="5"/>
        <v>244.06</v>
      </c>
      <c r="AS6" s="32" t="str">
        <f>IF(AS7="","",IF(AS7="-","【-】","【"&amp;SUBSTITUTE(TEXT(AS7,"#,##0.00"),"-","△")&amp;"】"))</f>
        <v>【206.51】</v>
      </c>
      <c r="AT6" s="33">
        <f>IF(AT7="",NA(),AT7)</f>
        <v>3013.11</v>
      </c>
      <c r="AU6" s="33" t="str">
        <f t="shared" ref="AU6:BC6" si="6">IF(AU7="",NA(),AU7)</f>
        <v>-</v>
      </c>
      <c r="AV6" s="33">
        <f t="shared" si="6"/>
        <v>406.28</v>
      </c>
      <c r="AW6" s="33">
        <f t="shared" si="6"/>
        <v>326.01</v>
      </c>
      <c r="AX6" s="33">
        <f t="shared" si="6"/>
        <v>445.62</v>
      </c>
      <c r="AY6" s="33">
        <f t="shared" si="6"/>
        <v>1039.22</v>
      </c>
      <c r="AZ6" s="33">
        <f t="shared" si="6"/>
        <v>1540.03</v>
      </c>
      <c r="BA6" s="33">
        <f t="shared" si="6"/>
        <v>914.26</v>
      </c>
      <c r="BB6" s="33">
        <f t="shared" si="6"/>
        <v>56.86</v>
      </c>
      <c r="BC6" s="33">
        <f t="shared" si="6"/>
        <v>57.91</v>
      </c>
      <c r="BD6" s="32" t="str">
        <f>IF(BD7="","",IF(BD7="-","【-】","【"&amp;SUBSTITUTE(TEXT(BD7,"#,##0.00"),"-","△")&amp;"】"))</f>
        <v>【77.25】</v>
      </c>
      <c r="BE6" s="33">
        <f>IF(BE7="",NA(),BE7)</f>
        <v>1857.3</v>
      </c>
      <c r="BF6" s="33">
        <f t="shared" ref="BF6:BN6" si="7">IF(BF7="",NA(),BF7)</f>
        <v>1853.07</v>
      </c>
      <c r="BG6" s="33">
        <f t="shared" si="7"/>
        <v>1750.17</v>
      </c>
      <c r="BH6" s="33">
        <f t="shared" si="7"/>
        <v>1289</v>
      </c>
      <c r="BI6" s="33">
        <f t="shared" si="7"/>
        <v>1204.7</v>
      </c>
      <c r="BJ6" s="33">
        <f t="shared" si="7"/>
        <v>1723.1</v>
      </c>
      <c r="BK6" s="33">
        <f t="shared" si="7"/>
        <v>1665.33</v>
      </c>
      <c r="BL6" s="33">
        <f t="shared" si="7"/>
        <v>1716.47</v>
      </c>
      <c r="BM6" s="33">
        <f t="shared" si="7"/>
        <v>830.5</v>
      </c>
      <c r="BN6" s="33">
        <f t="shared" si="7"/>
        <v>1029.24</v>
      </c>
      <c r="BO6" s="32" t="str">
        <f>IF(BO7="","",IF(BO7="-","【-】","【"&amp;SUBSTITUTE(TEXT(BO7,"#,##0.00"),"-","△")&amp;"】"))</f>
        <v>【1,052.66】</v>
      </c>
      <c r="BP6" s="33">
        <f>IF(BP7="",NA(),BP7)</f>
        <v>18.57</v>
      </c>
      <c r="BQ6" s="33">
        <f t="shared" ref="BQ6:BY6" si="8">IF(BQ7="",NA(),BQ7)</f>
        <v>15.68</v>
      </c>
      <c r="BR6" s="33">
        <f t="shared" si="8"/>
        <v>15.9</v>
      </c>
      <c r="BS6" s="33">
        <f t="shared" si="8"/>
        <v>21.46</v>
      </c>
      <c r="BT6" s="33">
        <f t="shared" si="8"/>
        <v>21.83</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438.72</v>
      </c>
      <c r="CB6" s="33">
        <f t="shared" ref="CB6:CJ6" si="9">IF(CB7="",NA(),CB7)</f>
        <v>524.01</v>
      </c>
      <c r="CC6" s="33">
        <f t="shared" si="9"/>
        <v>521.32000000000005</v>
      </c>
      <c r="CD6" s="33">
        <f t="shared" si="9"/>
        <v>517.42999999999995</v>
      </c>
      <c r="CE6" s="33">
        <f t="shared" si="9"/>
        <v>519.94000000000005</v>
      </c>
      <c r="CF6" s="33">
        <f t="shared" si="9"/>
        <v>459.38</v>
      </c>
      <c r="CG6" s="33">
        <f t="shared" si="9"/>
        <v>438.71</v>
      </c>
      <c r="CH6" s="33">
        <f t="shared" si="9"/>
        <v>463.38</v>
      </c>
      <c r="CI6" s="33">
        <f t="shared" si="9"/>
        <v>382.09</v>
      </c>
      <c r="CJ6" s="33">
        <f t="shared" si="9"/>
        <v>392.03</v>
      </c>
      <c r="CK6" s="32" t="str">
        <f>IF(CK7="","",IF(CK7="-","【-】","【"&amp;SUBSTITUTE(TEXT(CK7,"#,##0.00"),"-","△")&amp;"】"))</f>
        <v>【424.58】</v>
      </c>
      <c r="CL6" s="33">
        <f>IF(CL7="",NA(),CL7)</f>
        <v>31.95</v>
      </c>
      <c r="CM6" s="33">
        <f t="shared" ref="CM6:CU6" si="10">IF(CM7="",NA(),CM7)</f>
        <v>38.049999999999997</v>
      </c>
      <c r="CN6" s="33">
        <f t="shared" si="10"/>
        <v>31.46</v>
      </c>
      <c r="CO6" s="33">
        <f t="shared" si="10"/>
        <v>23.9</v>
      </c>
      <c r="CP6" s="33">
        <f t="shared" si="10"/>
        <v>27.07</v>
      </c>
      <c r="CQ6" s="33">
        <f t="shared" si="10"/>
        <v>32.04</v>
      </c>
      <c r="CR6" s="33">
        <f t="shared" si="10"/>
        <v>33.81</v>
      </c>
      <c r="CS6" s="33">
        <f t="shared" si="10"/>
        <v>31.37</v>
      </c>
      <c r="CT6" s="33">
        <f t="shared" si="10"/>
        <v>39.68</v>
      </c>
      <c r="CU6" s="33">
        <f t="shared" si="10"/>
        <v>35.64</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68.86</v>
      </c>
      <c r="DC6" s="33">
        <f t="shared" si="11"/>
        <v>68.7</v>
      </c>
      <c r="DD6" s="33">
        <f t="shared" si="11"/>
        <v>67.38</v>
      </c>
      <c r="DE6" s="33">
        <f t="shared" si="11"/>
        <v>83.95</v>
      </c>
      <c r="DF6" s="33">
        <f t="shared" si="11"/>
        <v>82.92</v>
      </c>
      <c r="DG6" s="32" t="str">
        <f>IF(DG7="","",IF(DG7="-","【-】","【"&amp;SUBSTITUTE(TEXT(DG7,"#,##0.00"),"-","△")&amp;"】"))</f>
        <v>【77.87】</v>
      </c>
      <c r="DH6" s="33">
        <f>IF(DH7="",NA(),DH7)</f>
        <v>9.9600000000000009</v>
      </c>
      <c r="DI6" s="33">
        <f t="shared" ref="DI6:DQ6" si="12">IF(DI7="",NA(),DI7)</f>
        <v>11.41</v>
      </c>
      <c r="DJ6" s="33">
        <f t="shared" si="12"/>
        <v>13.05</v>
      </c>
      <c r="DK6" s="33">
        <f t="shared" si="12"/>
        <v>43.16</v>
      </c>
      <c r="DL6" s="33">
        <f t="shared" si="12"/>
        <v>47.1</v>
      </c>
      <c r="DM6" s="33">
        <f t="shared" si="12"/>
        <v>7.55</v>
      </c>
      <c r="DN6" s="33">
        <f t="shared" si="12"/>
        <v>5.53</v>
      </c>
      <c r="DO6" s="33">
        <f t="shared" si="12"/>
        <v>6.54</v>
      </c>
      <c r="DP6" s="33">
        <f t="shared" si="12"/>
        <v>23.85</v>
      </c>
      <c r="DQ6" s="33">
        <f t="shared" si="12"/>
        <v>27.17</v>
      </c>
      <c r="DR6" s="32" t="str">
        <f>IF(DR7="","",IF(DR7="-","【-】","【"&amp;SUBSTITUTE(TEXT(DR7,"#,##0.00"),"-","△")&amp;"】"))</f>
        <v>【25.29】</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7" s="34" customFormat="1">
      <c r="A7" s="26"/>
      <c r="B7" s="35">
        <v>2015</v>
      </c>
      <c r="C7" s="35">
        <v>222038</v>
      </c>
      <c r="D7" s="35">
        <v>46</v>
      </c>
      <c r="E7" s="35">
        <v>17</v>
      </c>
      <c r="F7" s="35">
        <v>6</v>
      </c>
      <c r="G7" s="35">
        <v>0</v>
      </c>
      <c r="H7" s="35" t="s">
        <v>96</v>
      </c>
      <c r="I7" s="35" t="s">
        <v>97</v>
      </c>
      <c r="J7" s="35" t="s">
        <v>98</v>
      </c>
      <c r="K7" s="35" t="s">
        <v>99</v>
      </c>
      <c r="L7" s="35" t="s">
        <v>100</v>
      </c>
      <c r="M7" s="36" t="s">
        <v>101</v>
      </c>
      <c r="N7" s="36">
        <v>85.07</v>
      </c>
      <c r="O7" s="36">
        <v>0.13</v>
      </c>
      <c r="P7" s="36">
        <v>55.21</v>
      </c>
      <c r="Q7" s="36">
        <v>2100</v>
      </c>
      <c r="R7" s="36">
        <v>200704</v>
      </c>
      <c r="S7" s="36">
        <v>186.96</v>
      </c>
      <c r="T7" s="36">
        <v>1073.51</v>
      </c>
      <c r="U7" s="36">
        <v>266</v>
      </c>
      <c r="V7" s="36">
        <v>0.09</v>
      </c>
      <c r="W7" s="36">
        <v>2955.56</v>
      </c>
      <c r="X7" s="36">
        <v>100</v>
      </c>
      <c r="Y7" s="36">
        <v>100</v>
      </c>
      <c r="Z7" s="36">
        <v>100</v>
      </c>
      <c r="AA7" s="36">
        <v>100</v>
      </c>
      <c r="AB7" s="36">
        <v>100</v>
      </c>
      <c r="AC7" s="36">
        <v>90.57</v>
      </c>
      <c r="AD7" s="36">
        <v>87</v>
      </c>
      <c r="AE7" s="36">
        <v>94.68</v>
      </c>
      <c r="AF7" s="36">
        <v>99.08</v>
      </c>
      <c r="AG7" s="36">
        <v>97.28</v>
      </c>
      <c r="AH7" s="36">
        <v>97.91</v>
      </c>
      <c r="AI7" s="36">
        <v>0</v>
      </c>
      <c r="AJ7" s="36">
        <v>0</v>
      </c>
      <c r="AK7" s="36">
        <v>0</v>
      </c>
      <c r="AL7" s="36">
        <v>0</v>
      </c>
      <c r="AM7" s="36">
        <v>0</v>
      </c>
      <c r="AN7" s="36">
        <v>147.77000000000001</v>
      </c>
      <c r="AO7" s="36">
        <v>215.27</v>
      </c>
      <c r="AP7" s="36">
        <v>395.34</v>
      </c>
      <c r="AQ7" s="36">
        <v>221.59</v>
      </c>
      <c r="AR7" s="36">
        <v>244.06</v>
      </c>
      <c r="AS7" s="36">
        <v>206.51</v>
      </c>
      <c r="AT7" s="36">
        <v>3013.11</v>
      </c>
      <c r="AU7" s="36" t="s">
        <v>101</v>
      </c>
      <c r="AV7" s="36">
        <v>406.28</v>
      </c>
      <c r="AW7" s="36">
        <v>326.01</v>
      </c>
      <c r="AX7" s="36">
        <v>445.62</v>
      </c>
      <c r="AY7" s="36">
        <v>1039.22</v>
      </c>
      <c r="AZ7" s="36">
        <v>1540.03</v>
      </c>
      <c r="BA7" s="36">
        <v>914.26</v>
      </c>
      <c r="BB7" s="36">
        <v>56.86</v>
      </c>
      <c r="BC7" s="36">
        <v>57.91</v>
      </c>
      <c r="BD7" s="36">
        <v>77.25</v>
      </c>
      <c r="BE7" s="36">
        <v>1857.3</v>
      </c>
      <c r="BF7" s="36">
        <v>1853.07</v>
      </c>
      <c r="BG7" s="36">
        <v>1750.17</v>
      </c>
      <c r="BH7" s="36">
        <v>1289</v>
      </c>
      <c r="BI7" s="36">
        <v>1204.7</v>
      </c>
      <c r="BJ7" s="36">
        <v>1723.1</v>
      </c>
      <c r="BK7" s="36">
        <v>1665.33</v>
      </c>
      <c r="BL7" s="36">
        <v>1716.47</v>
      </c>
      <c r="BM7" s="36">
        <v>830.5</v>
      </c>
      <c r="BN7" s="36">
        <v>1029.24</v>
      </c>
      <c r="BO7" s="36">
        <v>1052.6600000000001</v>
      </c>
      <c r="BP7" s="36">
        <v>18.57</v>
      </c>
      <c r="BQ7" s="36">
        <v>15.68</v>
      </c>
      <c r="BR7" s="36">
        <v>15.9</v>
      </c>
      <c r="BS7" s="36">
        <v>21.46</v>
      </c>
      <c r="BT7" s="36">
        <v>21.83</v>
      </c>
      <c r="BU7" s="36">
        <v>35.909999999999997</v>
      </c>
      <c r="BV7" s="36">
        <v>37.92</v>
      </c>
      <c r="BW7" s="36">
        <v>35.049999999999997</v>
      </c>
      <c r="BX7" s="36">
        <v>43.66</v>
      </c>
      <c r="BY7" s="36">
        <v>43.13</v>
      </c>
      <c r="BZ7" s="36">
        <v>40.22</v>
      </c>
      <c r="CA7" s="36">
        <v>438.72</v>
      </c>
      <c r="CB7" s="36">
        <v>524.01</v>
      </c>
      <c r="CC7" s="36">
        <v>521.32000000000005</v>
      </c>
      <c r="CD7" s="36">
        <v>517.42999999999995</v>
      </c>
      <c r="CE7" s="36">
        <v>519.94000000000005</v>
      </c>
      <c r="CF7" s="36">
        <v>459.38</v>
      </c>
      <c r="CG7" s="36">
        <v>438.71</v>
      </c>
      <c r="CH7" s="36">
        <v>463.38</v>
      </c>
      <c r="CI7" s="36">
        <v>382.09</v>
      </c>
      <c r="CJ7" s="36">
        <v>392.03</v>
      </c>
      <c r="CK7" s="36">
        <v>424.58</v>
      </c>
      <c r="CL7" s="36">
        <v>31.95</v>
      </c>
      <c r="CM7" s="36">
        <v>38.049999999999997</v>
      </c>
      <c r="CN7" s="36">
        <v>31.46</v>
      </c>
      <c r="CO7" s="36">
        <v>23.9</v>
      </c>
      <c r="CP7" s="36">
        <v>27.07</v>
      </c>
      <c r="CQ7" s="36">
        <v>32.04</v>
      </c>
      <c r="CR7" s="36">
        <v>33.81</v>
      </c>
      <c r="CS7" s="36">
        <v>31.37</v>
      </c>
      <c r="CT7" s="36">
        <v>39.68</v>
      </c>
      <c r="CU7" s="36">
        <v>35.64</v>
      </c>
      <c r="CV7" s="36">
        <v>33.9</v>
      </c>
      <c r="CW7" s="36">
        <v>100</v>
      </c>
      <c r="CX7" s="36">
        <v>100</v>
      </c>
      <c r="CY7" s="36">
        <v>100</v>
      </c>
      <c r="CZ7" s="36">
        <v>100</v>
      </c>
      <c r="DA7" s="36">
        <v>100</v>
      </c>
      <c r="DB7" s="36">
        <v>68.86</v>
      </c>
      <c r="DC7" s="36">
        <v>68.7</v>
      </c>
      <c r="DD7" s="36">
        <v>67.38</v>
      </c>
      <c r="DE7" s="36">
        <v>83.95</v>
      </c>
      <c r="DF7" s="36">
        <v>82.92</v>
      </c>
      <c r="DG7" s="36">
        <v>77.87</v>
      </c>
      <c r="DH7" s="36">
        <v>9.9600000000000009</v>
      </c>
      <c r="DI7" s="36">
        <v>11.41</v>
      </c>
      <c r="DJ7" s="36">
        <v>13.05</v>
      </c>
      <c r="DK7" s="36">
        <v>43.16</v>
      </c>
      <c r="DL7" s="36">
        <v>47.1</v>
      </c>
      <c r="DM7" s="36">
        <v>7.55</v>
      </c>
      <c r="DN7" s="36">
        <v>5.53</v>
      </c>
      <c r="DO7" s="36">
        <v>6.54</v>
      </c>
      <c r="DP7" s="36">
        <v>23.85</v>
      </c>
      <c r="DQ7" s="36">
        <v>27.17</v>
      </c>
      <c r="DR7" s="36">
        <v>25.29</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0.4</v>
      </c>
      <c r="EJ7" s="36">
        <v>0.36</v>
      </c>
      <c r="EK7" s="36">
        <v>0.25</v>
      </c>
      <c r="EL7" s="36">
        <v>0.05</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2017-02-23T15:26:57Z</cp:lastPrinted>
  <dcterms:created xsi:type="dcterms:W3CDTF">2017-02-08T02:41:57Z</dcterms:created>
  <dcterms:modified xsi:type="dcterms:W3CDTF">2017-02-23T15:27:01Z</dcterms:modified>
  <cp:category/>
</cp:coreProperties>
</file>