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10.152\share\120_上下水道課\水道業務部門\03‐02県関係文書\R3\経営分析\"/>
    </mc:Choice>
  </mc:AlternateContent>
  <workbookProtection workbookAlgorithmName="SHA-512" workbookHashValue="bJlhDDYTYdREqna4XVZ2zEwJznooMKmSv9EX5QQW+6O2PpDrh4KrSMBYPI8HTOZjpx5mBE4zy5LvxNi/fjCOjw==" workbookSaltValue="af1o+AQEOuW7fd2xeZRF/A==" workbookSpinCount="100000" lockStructure="1"/>
  <bookViews>
    <workbookView xWindow="0" yWindow="0" windowWidth="19200" windowHeight="1065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<sst xmlns="http://schemas.openxmlformats.org/spreadsheetml/2006/main" count="228" uniqueCount="115">
  <si>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</si>
  <si>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</si>
  <si>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</si>
  <si>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</si>
  <si>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</si>
  <si>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</si>
  <si>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</si>
  <si>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</si>
  <si>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</si>
  <si>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</si>
  <si>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</si>
  <si>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</si>
  <si>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</si>
  <si>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</si>
  <si>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</si>
  <si>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</si>
  <si>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</si>
  <si>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</si>
  <si>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</si>
  <si>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</si>
  <si>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</si>
  <si>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</si>
  <si>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</si>
  <si>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</si>
  <si>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</si>
  <si>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</si>
  <si>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</si>
  <si>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</si>
  <si>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</si>
  <si>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</si>
  <si>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</si>
  <si>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</si>
  <si>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</si>
  <si>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</si>
  <si>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</si>
  <si>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</si>
  <si>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</si>
  <si>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</si>
  <si>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</si>
  <si>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</si>
  <si>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</si>
  <si>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</si>
  <si>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</si>
  <si>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</si>
  <si>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</si>
  <si>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</si>
  <si>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</si>
  <si>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</si>
  <si>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</si>
  <si>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</si>
  <si>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</si>
  <si>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</si>
  <si>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</si>
  <si>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</si>
  <si>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</si>
  <si>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</si>
  <si>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</si>
  <si>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</si>
  <si>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</si>
  <si>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</si>
  <si>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</si>
  <si>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</si>
  <si>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</si>
  <si>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</si>
  <si>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</si>
  <si>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</si>
  <si>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</si>
  <si>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</si>
  <si>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</si>
  <si>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</si>
  <si>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</si>
  <si>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</si>
  <si>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</si>
  <si>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</si>
  <si>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</si>
  <si>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</si>
  <si>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</si>
  <si>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</si>
  <si>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</si>
  <si>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</si>
  <si>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</si>
  <si>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</si>
  <si>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</si>
  <si>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</si>
  <si>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</si>
  <si>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</si>
  <si>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</si>
  <si>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</si>
  <si>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</si>
  <si>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</si>
  <si>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</si>
  <si>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</si>
  <si>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</si>
  <si>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吉田町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</si>
  <si>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</si>
  <si>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</si>
  <si>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</si>
  <si>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</si>
  <si>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</si>
  <si>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</si>
  <si>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</si>
  <si>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</si>
  <si>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</si>
  <si>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</si>
  <si>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</si>
  <si>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</si>
  <si>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</si>
  <si>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</si>
  <si>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</si>
  <si>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</si>
  <si>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</si>
  <si>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</si>
  <si>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①経常収支比率は100％を超え、類似団体平均値を上回っており、良好な数値を維持している。
②累積欠損金比率は、欠損金が生じていないため継続して0％である。
③流動比率は300％を超えて推移しており、支払能力は十分に備えている。
④企業債残高対給水収益比率は、類似団体平均値よりやや高い数値であるが、減少傾向にある。これは借入額を返済額未満としていることによるもので、今後も継続して計画的な償還に努めていく。
⑤料金回収率は100％を超える水準で推移している。給水に係る費用の全てを給水収益で賄えており</t>
    </r>
    <r>
      <rPr>
        <b/>
        <sz val="11"/>
        <color theme="1"/>
        <rFont val="ＭＳ ゴシック"/>
        <family val="3"/>
        <charset val="128"/>
      </rPr>
      <t>、</t>
    </r>
    <r>
      <rPr>
        <sz val="11"/>
        <color theme="1"/>
        <rFont val="ＭＳ ゴシック"/>
        <family val="3"/>
        <charset val="128"/>
      </rPr>
      <t xml:space="preserve">良好な状態である。
⑥給水原価は、ほぼ横ばい状態で類似団体平均値を下回っており、良好な状態を維持できている。
⑦施設利用率は類似団体平均値を上回っており、効率的な運営ができている。
⑧有収率は類似団体平均値を上回っており、経年の推移では上昇傾向にある。漏水調査を強化し、漏水箇所の発見と迅速な対応に努めたことによるものであり、引き続き有収率の向上に努め、効率的な経営を推進していく。
</t>
    </r>
    <rPh sb="1" eb="3">
      <t>ケイジョウ</t>
    </rPh>
    <rPh sb="3" eb="5">
      <t>シュウシ</t>
    </rPh>
    <rPh sb="5" eb="7">
      <t>ヒリツ</t>
    </rPh>
    <rPh sb="13" eb="14">
      <t>コ</t>
    </rPh>
    <rPh sb="16" eb="18">
      <t>ルイジ</t>
    </rPh>
    <rPh sb="18" eb="20">
      <t>ダンタイ</t>
    </rPh>
    <rPh sb="20" eb="23">
      <t>ヘイキンチ</t>
    </rPh>
    <rPh sb="24" eb="26">
      <t>ウワマワ</t>
    </rPh>
    <rPh sb="31" eb="33">
      <t>リョウコウ</t>
    </rPh>
    <rPh sb="34" eb="36">
      <t>スウチ</t>
    </rPh>
    <rPh sb="37" eb="39">
      <t>イジ</t>
    </rPh>
    <rPh sb="46" eb="48">
      <t>ルイセキ</t>
    </rPh>
    <rPh sb="48" eb="50">
      <t>ケッソン</t>
    </rPh>
    <rPh sb="50" eb="51">
      <t>キン</t>
    </rPh>
    <rPh sb="51" eb="53">
      <t>ヒリツ</t>
    </rPh>
    <rPh sb="55" eb="57">
      <t>ケッソン</t>
    </rPh>
    <rPh sb="57" eb="58">
      <t>キン</t>
    </rPh>
    <rPh sb="59" eb="60">
      <t>ショウ</t>
    </rPh>
    <rPh sb="67" eb="69">
      <t>ケイゾク</t>
    </rPh>
    <rPh sb="79" eb="81">
      <t>リュウドウ</t>
    </rPh>
    <rPh sb="81" eb="83">
      <t>ヒリツ</t>
    </rPh>
    <rPh sb="89" eb="90">
      <t>コ</t>
    </rPh>
    <rPh sb="92" eb="94">
      <t>スイイ</t>
    </rPh>
    <rPh sb="99" eb="101">
      <t>シハライ</t>
    </rPh>
    <rPh sb="101" eb="103">
      <t>ノウリョク</t>
    </rPh>
    <rPh sb="104" eb="106">
      <t>ジュウブン</t>
    </rPh>
    <rPh sb="107" eb="108">
      <t>ソナ</t>
    </rPh>
    <rPh sb="115" eb="117">
      <t>キギョウ</t>
    </rPh>
    <rPh sb="117" eb="118">
      <t>サイ</t>
    </rPh>
    <rPh sb="118" eb="120">
      <t>ザンダカ</t>
    </rPh>
    <rPh sb="120" eb="121">
      <t>タイ</t>
    </rPh>
    <rPh sb="121" eb="123">
      <t>キュウスイ</t>
    </rPh>
    <rPh sb="123" eb="125">
      <t>シュウエキ</t>
    </rPh>
    <rPh sb="125" eb="127">
      <t>ヒリツ</t>
    </rPh>
    <rPh sb="129" eb="131">
      <t>ルイジ</t>
    </rPh>
    <rPh sb="131" eb="133">
      <t>ダンタイ</t>
    </rPh>
    <rPh sb="133" eb="136">
      <t>ヘイキンチ</t>
    </rPh>
    <rPh sb="140" eb="141">
      <t>タカ</t>
    </rPh>
    <rPh sb="142" eb="144">
      <t>スウチ</t>
    </rPh>
    <rPh sb="149" eb="151">
      <t>ゲンショウ</t>
    </rPh>
    <rPh sb="151" eb="153">
      <t>ケイコウ</t>
    </rPh>
    <rPh sb="160" eb="162">
      <t>カリイレ</t>
    </rPh>
    <rPh sb="162" eb="163">
      <t>ガク</t>
    </rPh>
    <rPh sb="164" eb="166">
      <t>ヘンサイ</t>
    </rPh>
    <rPh sb="166" eb="167">
      <t>ガク</t>
    </rPh>
    <rPh sb="167" eb="169">
      <t>ミマン</t>
    </rPh>
    <rPh sb="183" eb="185">
      <t>コンゴ</t>
    </rPh>
    <rPh sb="186" eb="188">
      <t>ケイゾク</t>
    </rPh>
    <rPh sb="190" eb="193">
      <t>ケイカクテキ</t>
    </rPh>
    <rPh sb="194" eb="196">
      <t>ショウカン</t>
    </rPh>
    <rPh sb="197" eb="198">
      <t>ツト</t>
    </rPh>
    <rPh sb="205" eb="207">
      <t>リョウキン</t>
    </rPh>
    <rPh sb="207" eb="209">
      <t>カイシュウ</t>
    </rPh>
    <rPh sb="209" eb="210">
      <t>リツ</t>
    </rPh>
    <rPh sb="216" eb="217">
      <t>コ</t>
    </rPh>
    <rPh sb="219" eb="221">
      <t>スイジュン</t>
    </rPh>
    <rPh sb="222" eb="224">
      <t>スイイ</t>
    </rPh>
    <rPh sb="229" eb="231">
      <t>キュウスイ</t>
    </rPh>
    <rPh sb="232" eb="233">
      <t>カカ</t>
    </rPh>
    <rPh sb="234" eb="236">
      <t>ヒヨウ</t>
    </rPh>
    <rPh sb="237" eb="238">
      <t>スベ</t>
    </rPh>
    <rPh sb="240" eb="242">
      <t>キュウスイ</t>
    </rPh>
    <rPh sb="242" eb="244">
      <t>シュウエキ</t>
    </rPh>
    <rPh sb="245" eb="246">
      <t>マカナ</t>
    </rPh>
    <rPh sb="251" eb="253">
      <t>リョウコウ</t>
    </rPh>
    <rPh sb="254" eb="256">
      <t>ジョウタイ</t>
    </rPh>
    <rPh sb="262" eb="264">
      <t>キュウスイ</t>
    </rPh>
    <rPh sb="264" eb="266">
      <t>ゲンカ</t>
    </rPh>
    <rPh sb="270" eb="271">
      <t>ヨコ</t>
    </rPh>
    <rPh sb="273" eb="275">
      <t>ジョウタイ</t>
    </rPh>
    <rPh sb="276" eb="278">
      <t>ルイジ</t>
    </rPh>
    <rPh sb="278" eb="280">
      <t>ダンタイ</t>
    </rPh>
    <rPh sb="280" eb="283">
      <t>ヘイキンチ</t>
    </rPh>
    <rPh sb="284" eb="286">
      <t>シタマワ</t>
    </rPh>
    <rPh sb="291" eb="293">
      <t>リョウコウ</t>
    </rPh>
    <rPh sb="294" eb="296">
      <t>ジョウタイ</t>
    </rPh>
    <rPh sb="297" eb="299">
      <t>イジ</t>
    </rPh>
    <rPh sb="307" eb="309">
      <t>シセツ</t>
    </rPh>
    <rPh sb="309" eb="311">
      <t>リヨウ</t>
    </rPh>
    <rPh sb="311" eb="312">
      <t>リツ</t>
    </rPh>
    <rPh sb="313" eb="315">
      <t>ルイジ</t>
    </rPh>
    <rPh sb="315" eb="317">
      <t>ダンタイ</t>
    </rPh>
    <rPh sb="317" eb="319">
      <t>ヘイキン</t>
    </rPh>
    <rPh sb="319" eb="320">
      <t>アタイ</t>
    </rPh>
    <rPh sb="321" eb="323">
      <t>ウワマワ</t>
    </rPh>
    <rPh sb="328" eb="331">
      <t>コウリツテキ</t>
    </rPh>
    <rPh sb="332" eb="334">
      <t>ウンエイ</t>
    </rPh>
    <rPh sb="343" eb="346">
      <t>ユウシュウリツ</t>
    </rPh>
    <rPh sb="347" eb="349">
      <t>ルイジ</t>
    </rPh>
    <rPh sb="349" eb="351">
      <t>ダンタイ</t>
    </rPh>
    <rPh sb="351" eb="353">
      <t>ヘイキン</t>
    </rPh>
    <rPh sb="353" eb="354">
      <t>チ</t>
    </rPh>
    <rPh sb="355" eb="357">
      <t>ウワマワ</t>
    </rPh>
    <rPh sb="362" eb="364">
      <t>ケイネン</t>
    </rPh>
    <rPh sb="365" eb="367">
      <t>スイイ</t>
    </rPh>
    <rPh sb="369" eb="371">
      <t>ジョウショウ</t>
    </rPh>
    <rPh sb="371" eb="373">
      <t>ケイコウ</t>
    </rPh>
    <rPh sb="377" eb="379">
      <t>ロウスイ</t>
    </rPh>
    <rPh sb="379" eb="381">
      <t>チョウサ</t>
    </rPh>
    <rPh sb="382" eb="384">
      <t>キョウカ</t>
    </rPh>
    <rPh sb="386" eb="388">
      <t>ロウスイ</t>
    </rPh>
    <rPh sb="388" eb="390">
      <t>カショ</t>
    </rPh>
    <rPh sb="391" eb="393">
      <t>ハッケン</t>
    </rPh>
    <rPh sb="394" eb="396">
      <t>ジンソク</t>
    </rPh>
    <rPh sb="397" eb="399">
      <t>タイオウ</t>
    </rPh>
    <rPh sb="400" eb="401">
      <t>ツト</t>
    </rPh>
    <rPh sb="414" eb="415">
      <t>ヒ</t>
    </rPh>
    <rPh sb="416" eb="417">
      <t>ツヅ</t>
    </rPh>
    <rPh sb="418" eb="421">
      <t>ユウシュウリツ</t>
    </rPh>
    <rPh sb="422" eb="424">
      <t>コウジョウ</t>
    </rPh>
    <rPh sb="425" eb="426">
      <t>ツト</t>
    </rPh>
    <rPh sb="428" eb="431">
      <t>コウリツテキ</t>
    </rPh>
    <rPh sb="432" eb="434">
      <t>ケイエイ</t>
    </rPh>
    <rPh sb="435" eb="437">
      <t>スイシン</t>
    </rPh>
    <phoneticPr fontId="4"/>
  </si>
  <si>
    <t>経営の健全化・効率化の指標は、望ましいとされている数値を満たしており、類似団体平均値と比較しても良好な数値であることから、健全な経営状態であると評価できる。また、継続的に黒字を確保しつつ、企業債残高を減少させており、効率的な事業運営を実現させている。今後は、平成30年度に策定した経営戦略に基づき一層効率的で安定した経営に取り組み、老朽化、耐震化の状況に応じた適切な更新に努めていく。</t>
    <rPh sb="0" eb="2">
      <t>ケイエイ</t>
    </rPh>
    <rPh sb="3" eb="6">
      <t>ケンゼンカ</t>
    </rPh>
    <rPh sb="7" eb="10">
      <t>コウリツカ</t>
    </rPh>
    <rPh sb="11" eb="13">
      <t>シヒョウ</t>
    </rPh>
    <rPh sb="15" eb="16">
      <t>ノゾ</t>
    </rPh>
    <rPh sb="25" eb="27">
      <t>スウチ</t>
    </rPh>
    <rPh sb="28" eb="29">
      <t>ミ</t>
    </rPh>
    <rPh sb="35" eb="37">
      <t>ルイジ</t>
    </rPh>
    <rPh sb="37" eb="39">
      <t>ダンタイ</t>
    </rPh>
    <rPh sb="39" eb="42">
      <t>ヘイキンチ</t>
    </rPh>
    <rPh sb="43" eb="45">
      <t>ヒカク</t>
    </rPh>
    <rPh sb="48" eb="50">
      <t>リョウコウ</t>
    </rPh>
    <rPh sb="51" eb="53">
      <t>スウチ</t>
    </rPh>
    <rPh sb="61" eb="63">
      <t>ケンゼン</t>
    </rPh>
    <rPh sb="64" eb="66">
      <t>ケイエイ</t>
    </rPh>
    <rPh sb="66" eb="68">
      <t>ジョウタイ</t>
    </rPh>
    <rPh sb="72" eb="74">
      <t>ヒョウカ</t>
    </rPh>
    <rPh sb="81" eb="84">
      <t>ケイゾクテキ</t>
    </rPh>
    <rPh sb="85" eb="87">
      <t>クロジ</t>
    </rPh>
    <rPh sb="88" eb="90">
      <t>カクホ</t>
    </rPh>
    <rPh sb="94" eb="96">
      <t>キギョウ</t>
    </rPh>
    <rPh sb="96" eb="97">
      <t>サイ</t>
    </rPh>
    <rPh sb="97" eb="99">
      <t>ザンダカ</t>
    </rPh>
    <rPh sb="100" eb="102">
      <t>ゲンショウ</t>
    </rPh>
    <rPh sb="108" eb="111">
      <t>コウリツテキ</t>
    </rPh>
    <rPh sb="112" eb="114">
      <t>ジギョウ</t>
    </rPh>
    <rPh sb="114" eb="116">
      <t>ウンエイ</t>
    </rPh>
    <rPh sb="117" eb="119">
      <t>ジツゲン</t>
    </rPh>
    <rPh sb="125" eb="127">
      <t>コンゴ</t>
    </rPh>
    <rPh sb="129" eb="131">
      <t>ヘイセイ</t>
    </rPh>
    <rPh sb="133" eb="135">
      <t>ネンド</t>
    </rPh>
    <rPh sb="136" eb="138">
      <t>サクテイ</t>
    </rPh>
    <rPh sb="140" eb="142">
      <t>ケイエイ</t>
    </rPh>
    <rPh sb="142" eb="144">
      <t>センリャク</t>
    </rPh>
    <rPh sb="145" eb="146">
      <t>モト</t>
    </rPh>
    <rPh sb="148" eb="150">
      <t>イッソウ</t>
    </rPh>
    <rPh sb="150" eb="153">
      <t>コウリツテキ</t>
    </rPh>
    <rPh sb="154" eb="156">
      <t>アンテイ</t>
    </rPh>
    <rPh sb="158" eb="160">
      <t>ケイエイ</t>
    </rPh>
    <rPh sb="161" eb="162">
      <t>ト</t>
    </rPh>
    <rPh sb="163" eb="164">
      <t>ク</t>
    </rPh>
    <rPh sb="166" eb="169">
      <t>ロウキュウカ</t>
    </rPh>
    <rPh sb="170" eb="173">
      <t>タイシンカ</t>
    </rPh>
    <rPh sb="174" eb="176">
      <t>ジョウキョウ</t>
    </rPh>
    <rPh sb="177" eb="178">
      <t>オウ</t>
    </rPh>
    <rPh sb="180" eb="182">
      <t>テキセツ</t>
    </rPh>
    <rPh sb="183" eb="185">
      <t>コウシン</t>
    </rPh>
    <rPh sb="186" eb="187">
      <t>ツト</t>
    </rPh>
    <phoneticPr fontId="4"/>
  </si>
  <si>
    <t>①有形固定資産減価償却率は、類似団体平均値より良好な数値であるが、経年の推移では増加傾向にある。今後施設の更新需要の増加が懸念され、施設や管路の計画的な更新に努める必要がある。
②管路経年化率について、平成30年度から総務省の基準に合わせたことにより、平成30年度以前の数値と異なっている。類似団体平均値より低い数値であり、前年を下回っている。今後も計画的な更新を推進していく。
③管路更新率は類似団体平均値より良好な数値となっているが、施工単価が高い基幹管路の更新に重点を置いて行ったため、低い数値となっている。なお、平成28年度の値は「2.32」ではなく「正しくは「0.83」で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3" eb="25">
      <t>リョウコウ</t>
    </rPh>
    <rPh sb="26" eb="28">
      <t>スウチ</t>
    </rPh>
    <rPh sb="33" eb="35">
      <t>ケイネン</t>
    </rPh>
    <rPh sb="36" eb="38">
      <t>スイイ</t>
    </rPh>
    <rPh sb="40" eb="42">
      <t>ゾウカ</t>
    </rPh>
    <rPh sb="42" eb="44">
      <t>ケイコウ</t>
    </rPh>
    <rPh sb="48" eb="50">
      <t>コンゴ</t>
    </rPh>
    <rPh sb="50" eb="52">
      <t>シセツ</t>
    </rPh>
    <rPh sb="53" eb="55">
      <t>コウシン</t>
    </rPh>
    <rPh sb="55" eb="57">
      <t>ジュヨウ</t>
    </rPh>
    <rPh sb="58" eb="60">
      <t>ゾウカ</t>
    </rPh>
    <rPh sb="61" eb="63">
      <t>ケネン</t>
    </rPh>
    <rPh sb="66" eb="68">
      <t>シセツ</t>
    </rPh>
    <rPh sb="69" eb="71">
      <t>カンロ</t>
    </rPh>
    <rPh sb="72" eb="75">
      <t>ケイカクテキ</t>
    </rPh>
    <rPh sb="76" eb="78">
      <t>コウシン</t>
    </rPh>
    <rPh sb="79" eb="80">
      <t>ツト</t>
    </rPh>
    <rPh sb="82" eb="84">
      <t>ヒツヨウ</t>
    </rPh>
    <rPh sb="90" eb="92">
      <t>カンロ</t>
    </rPh>
    <rPh sb="92" eb="95">
      <t>ケイネンカ</t>
    </rPh>
    <rPh sb="95" eb="96">
      <t>リツ</t>
    </rPh>
    <rPh sb="101" eb="103">
      <t>ヘイセイ</t>
    </rPh>
    <rPh sb="105" eb="107">
      <t>ネンド</t>
    </rPh>
    <rPh sb="109" eb="112">
      <t>ソウムショウ</t>
    </rPh>
    <rPh sb="113" eb="115">
      <t>キジュン</t>
    </rPh>
    <rPh sb="116" eb="117">
      <t>ア</t>
    </rPh>
    <rPh sb="126" eb="128">
      <t>ヘイセイ</t>
    </rPh>
    <rPh sb="130" eb="132">
      <t>ネンド</t>
    </rPh>
    <rPh sb="132" eb="134">
      <t>イゼン</t>
    </rPh>
    <rPh sb="135" eb="137">
      <t>スウチ</t>
    </rPh>
    <rPh sb="138" eb="139">
      <t>コト</t>
    </rPh>
    <rPh sb="145" eb="147">
      <t>ルイジ</t>
    </rPh>
    <rPh sb="147" eb="149">
      <t>ダンタイ</t>
    </rPh>
    <rPh sb="149" eb="152">
      <t>ヘイキンチ</t>
    </rPh>
    <rPh sb="154" eb="155">
      <t>ヒク</t>
    </rPh>
    <rPh sb="156" eb="158">
      <t>スウチ</t>
    </rPh>
    <rPh sb="162" eb="164">
      <t>ゼンネン</t>
    </rPh>
    <rPh sb="165" eb="167">
      <t>シタマワ</t>
    </rPh>
    <rPh sb="172" eb="174">
      <t>コンゴ</t>
    </rPh>
    <rPh sb="175" eb="178">
      <t>ケイカクテキ</t>
    </rPh>
    <rPh sb="179" eb="181">
      <t>コウシン</t>
    </rPh>
    <rPh sb="182" eb="184">
      <t>スイシン</t>
    </rPh>
    <rPh sb="191" eb="193">
      <t>カンロ</t>
    </rPh>
    <rPh sb="193" eb="195">
      <t>コウシン</t>
    </rPh>
    <rPh sb="195" eb="196">
      <t>リツ</t>
    </rPh>
    <rPh sb="197" eb="199">
      <t>ルイジ</t>
    </rPh>
    <rPh sb="199" eb="201">
      <t>ダンタイ</t>
    </rPh>
    <rPh sb="201" eb="204">
      <t>ヘイキンチ</t>
    </rPh>
    <rPh sb="206" eb="208">
      <t>リョウコウ</t>
    </rPh>
    <rPh sb="209" eb="211">
      <t>スウチ</t>
    </rPh>
    <rPh sb="219" eb="221">
      <t>セコウ</t>
    </rPh>
    <rPh sb="221" eb="223">
      <t>タンカ</t>
    </rPh>
    <rPh sb="224" eb="225">
      <t>タカ</t>
    </rPh>
    <rPh sb="226" eb="228">
      <t>キカン</t>
    </rPh>
    <rPh sb="228" eb="230">
      <t>カンロ</t>
    </rPh>
    <rPh sb="231" eb="233">
      <t>コウシン</t>
    </rPh>
    <rPh sb="234" eb="236">
      <t>ジュウテン</t>
    </rPh>
    <rPh sb="237" eb="238">
      <t>オ</t>
    </rPh>
    <rPh sb="240" eb="241">
      <t>オコナ</t>
    </rPh>
    <rPh sb="246" eb="247">
      <t>ヒク</t>
    </rPh>
    <rPh sb="248" eb="250">
      <t>スウチ</t>
    </rPh>
    <rPh sb="260" eb="262">
      <t>ヘイセイ</t>
    </rPh>
    <rPh sb="264" eb="266">
      <t>ネンド</t>
    </rPh>
    <rPh sb="267" eb="268">
      <t>アタイ</t>
    </rPh>
    <rPh sb="280" eb="281">
      <t>タダ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</si>
</sst>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2.3199999999999998</c:v>
                </c:pt>
                <c:pt idx="1">
                  <c:v>0.88</c:v>
                </c:pt>
                <c:pt idx="2">
                  <c:v>0.92</c:v>
                </c:pt>
                <c:pt idx="3">
                  <c:v>0.71</c:v>
                </c:pt>
                <c:pt idx="4">
                  <c:v>0.65</c:v>
                </c:pt>
              </c:numCache>
            </c:numRef>
          </c:val>
          <c:extLst>
            <c:ext xmlns:c16="http://schemas.microsoft.com/office/drawing/2014/chart" uri="{C3380CC4-5D6E-409C-BE32-E72D297353CC}">
              <c16:uniqueId val="{00000000-7F18-47D0-B585-672FFEDECE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F18-47D0-B585-672FFEDECE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69.08</c:v>
                </c:pt>
                <c:pt idx="1">
                  <c:v>71.06</c:v>
                </c:pt>
                <c:pt idx="2">
                  <c:v>70.11</c:v>
                </c:pt>
                <c:pt idx="3">
                  <c:v>68.56</c:v>
                </c:pt>
                <c:pt idx="4">
                  <c:v>69.459999999999994</c:v>
                </c:pt>
              </c:numCache>
            </c:numRef>
          </c:val>
          <c:extLst>
            <c:ext xmlns:c16="http://schemas.microsoft.com/office/drawing/2014/chart" uri="{C3380CC4-5D6E-409C-BE32-E72D297353CC}">
              <c16:uniqueId val="{00000000-04C8-478F-B625-2EE80AE84E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04C8-478F-B625-2EE80AE84E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88.14</c:v>
                </c:pt>
                <c:pt idx="1">
                  <c:v>86.67</c:v>
                </c:pt>
                <c:pt idx="2">
                  <c:v>87.49</c:v>
                </c:pt>
                <c:pt idx="3">
                  <c:v>88.59</c:v>
                </c:pt>
                <c:pt idx="4">
                  <c:v>89.79</c:v>
                </c:pt>
              </c:numCache>
            </c:numRef>
          </c:val>
          <c:extLst>
            <c:ext xmlns:c16="http://schemas.microsoft.com/office/drawing/2014/chart" uri="{C3380CC4-5D6E-409C-BE32-E72D297353CC}">
              <c16:uniqueId val="{00000000-DEA6-4E18-87B9-41C483530C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EA6-4E18-87B9-41C483530C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120.49</c:v>
                </c:pt>
                <c:pt idx="1">
                  <c:v>120.4</c:v>
                </c:pt>
                <c:pt idx="2">
                  <c:v>117.77</c:v>
                </c:pt>
                <c:pt idx="3">
                  <c:v>119.3</c:v>
                </c:pt>
                <c:pt idx="4">
                  <c:v>121.42</c:v>
                </c:pt>
              </c:numCache>
            </c:numRef>
          </c:val>
          <c:extLst>
            <c:ext xmlns:c16="http://schemas.microsoft.com/office/drawing/2014/chart" uri="{C3380CC4-5D6E-409C-BE32-E72D297353CC}">
              <c16:uniqueId val="{00000000-A120-431F-9C28-FAB762EAA7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A120-431F-9C28-FAB762EAA7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37.450000000000003</c:v>
                </c:pt>
                <c:pt idx="1">
                  <c:v>38.869999999999997</c:v>
                </c:pt>
                <c:pt idx="2">
                  <c:v>40.17</c:v>
                </c:pt>
                <c:pt idx="3">
                  <c:v>41.42</c:v>
                </c:pt>
                <c:pt idx="4">
                  <c:v>42.58</c:v>
                </c:pt>
              </c:numCache>
            </c:numRef>
          </c:val>
          <c:extLst>
            <c:ext xmlns:c16="http://schemas.microsoft.com/office/drawing/2014/chart" uri="{C3380CC4-5D6E-409C-BE32-E72D297353CC}">
              <c16:uniqueId val="{00000000-75F2-43DC-B52F-D14E8661D5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75F2-43DC-B52F-D14E8661D5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36.700000000000003</c:v>
                </c:pt>
                <c:pt idx="1">
                  <c:v>38.549999999999997</c:v>
                </c:pt>
                <c:pt idx="2">
                  <c:v>14.59</c:v>
                </c:pt>
                <c:pt idx="3">
                  <c:v>15.9</c:v>
                </c:pt>
                <c:pt idx="4">
                  <c:v>14.46</c:v>
                </c:pt>
              </c:numCache>
            </c:numRef>
          </c:val>
          <c:extLst>
            <c:ext xmlns:c16="http://schemas.microsoft.com/office/drawing/2014/chart" uri="{C3380CC4-5D6E-409C-BE32-E72D297353CC}">
              <c16:uniqueId val="{00000000-5C82-4376-AA48-7DD3DCEDFB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C82-4376-AA48-7DD3DCEDFB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00-4A62-8A48-B1E950CBF9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2900-4A62-8A48-B1E950CBF9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328.39</c:v>
                </c:pt>
                <c:pt idx="1">
                  <c:v>334.18</c:v>
                </c:pt>
                <c:pt idx="2">
                  <c:v>331.38</c:v>
                </c:pt>
                <c:pt idx="3">
                  <c:v>342.21</c:v>
                </c:pt>
                <c:pt idx="4">
                  <c:v>356.8</c:v>
                </c:pt>
              </c:numCache>
            </c:numRef>
          </c:val>
          <c:extLst>
            <c:ext xmlns:c16="http://schemas.microsoft.com/office/drawing/2014/chart" uri="{C3380CC4-5D6E-409C-BE32-E72D297353CC}">
              <c16:uniqueId val="{00000000-7858-4C28-81D4-4EDFBD2E95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7858-4C28-81D4-4EDFBD2E95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521.86</c:v>
                </c:pt>
                <c:pt idx="1">
                  <c:v>495.36</c:v>
                </c:pt>
                <c:pt idx="2">
                  <c:v>478.97</c:v>
                </c:pt>
                <c:pt idx="3">
                  <c:v>463.23</c:v>
                </c:pt>
                <c:pt idx="4">
                  <c:v>431.16</c:v>
                </c:pt>
              </c:numCache>
            </c:numRef>
          </c:val>
          <c:extLst>
            <c:ext xmlns:c16="http://schemas.microsoft.com/office/drawing/2014/chart" uri="{C3380CC4-5D6E-409C-BE32-E72D297353CC}">
              <c16:uniqueId val="{00000000-C86A-4E39-B4E8-729F94E80A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86A-4E39-B4E8-729F94E80A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121.14</c:v>
                </c:pt>
                <c:pt idx="1">
                  <c:v>121.22</c:v>
                </c:pt>
                <c:pt idx="2">
                  <c:v>118.05</c:v>
                </c:pt>
                <c:pt idx="3">
                  <c:v>120.54</c:v>
                </c:pt>
                <c:pt idx="4">
                  <c:v>123.2</c:v>
                </c:pt>
              </c:numCache>
            </c:numRef>
          </c:val>
          <c:extLst>
            <c:ext xmlns:c16="http://schemas.microsoft.com/office/drawing/2014/chart" uri="{C3380CC4-5D6E-409C-BE32-E72D297353CC}">
              <c16:uniqueId val="{00000000-01A3-4011-AEEE-7CF2494524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01A3-4011-AEEE-7CF2494524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101.29</c:v>
                </c:pt>
                <c:pt idx="1">
                  <c:v>101.53</c:v>
                </c:pt>
                <c:pt idx="2">
                  <c:v>104.46</c:v>
                </c:pt>
                <c:pt idx="3">
                  <c:v>102.77</c:v>
                </c:pt>
                <c:pt idx="4">
                  <c:v>100.18</c:v>
                </c:pt>
              </c:numCache>
            </c:numRef>
          </c:val>
          <c:extLst>
            <c:ext xmlns:c16="http://schemas.microsoft.com/office/drawing/2014/chart" uri="{C3380CC4-5D6E-409C-BE32-E72D297353CC}">
              <c16:uniqueId val="{00000000-8433-43BA-BC2B-9EAD5FA89E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8433-43BA-BC2B-9EAD5FA89E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吉田町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29421</v>
      </c>
      <c r="AM8" s="61"/>
      <c r="AN8" s="61"/>
      <c r="AO8" s="61"/>
      <c r="AP8" s="61"/>
      <c r="AQ8" s="61"/>
      <c r="AR8" s="61"/>
      <c r="AS8" s="61"/>
      <c r="AT8" s="52">
        <f>データ!$S$6</f>
        <v>20.73</v>
      </c>
      <c r="AU8" s="53"/>
      <c r="AV8" s="53"/>
      <c r="AW8" s="53"/>
      <c r="AX8" s="53"/>
      <c r="AY8" s="53"/>
      <c r="AZ8" s="53"/>
      <c r="BA8" s="53"/>
      <c r="BB8" s="54">
        <f>データ!$T$6</f>
        <v>1419.25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69.680000000000007</v>
      </c>
      <c r="J10" s="53"/>
      <c r="K10" s="53"/>
      <c r="L10" s="53"/>
      <c r="M10" s="53"/>
      <c r="N10" s="53"/>
      <c r="O10" s="64"/>
      <c r="P10" s="54">
        <f>データ!$P$6</f>
        <v>95.39</v>
      </c>
      <c r="Q10" s="54"/>
      <c r="R10" s="54"/>
      <c r="S10" s="54"/>
      <c r="T10" s="54"/>
      <c r="U10" s="54"/>
      <c r="V10" s="54"/>
      <c r="W10" s="61">
        <f>データ!$Q$6</f>
        <v>2266</v>
      </c>
      <c r="X10" s="61"/>
      <c r="Y10" s="61"/>
      <c r="Z10" s="61"/>
      <c r="AA10" s="61"/>
      <c r="AB10" s="61"/>
      <c r="AC10" s="61"/>
      <c r="AD10" s="2"/>
      <c r="AE10" s="2"/>
      <c r="AF10" s="2"/>
      <c r="AG10" s="2"/>
      <c r="AH10" s="4"/>
      <c r="AI10" s="4"/>
      <c r="AJ10" s="4"/>
      <c r="AK10" s="4"/>
      <c r="AL10" s="61">
        <f>データ!$U$6</f>
        <v>32095</v>
      </c>
      <c r="AM10" s="61"/>
      <c r="AN10" s="61"/>
      <c r="AO10" s="61"/>
      <c r="AP10" s="61"/>
      <c r="AQ10" s="61"/>
      <c r="AR10" s="61"/>
      <c r="AS10" s="61"/>
      <c r="AT10" s="52">
        <f>データ!$V$6</f>
        <v>38.35</v>
      </c>
      <c r="AU10" s="53"/>
      <c r="AV10" s="53"/>
      <c r="AW10" s="53"/>
      <c r="AX10" s="53"/>
      <c r="AY10" s="53"/>
      <c r="AZ10" s="53"/>
      <c r="BA10" s="53"/>
      <c r="BB10" s="54">
        <f>データ!$W$6</f>
        <v>836.9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dN0N76FBkj+6lrsAZBC2yPpV4O2mDvQJ7PBZXmTODx8FcMPSoaT9zMBEgyceiKTLazpCFbM0R0tEDWhD5F64Q==" saltValue="r9IETmObx/dtKec0Nj6f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224243</v>
      </c>
      <c r="D6" s="34">
        <f t="shared" si="3"/>
        <v>46</v>
      </c>
      <c r="E6" s="34">
        <f t="shared" si="3"/>
        <v>1</v>
      </c>
      <c r="F6" s="34">
        <f t="shared" si="3"/>
        <v>0</v>
      </c>
      <c r="G6" s="34">
        <f t="shared" si="3"/>
        <v>1</v>
      </c>
      <c r="H6" s="34" t="str">
        <f t="shared" si="3"/>
        <v>静岡県　吉田町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69.680000000000007</v>
      </c>
      <c r="P6" s="35">
        <f t="shared" si="3"/>
        <v>95.39</v>
      </c>
      <c r="Q6" s="35">
        <f t="shared" si="3"/>
        <v>2266</v>
      </c>
      <c r="R6" s="35">
        <f t="shared" si="3"/>
        <v>29421</v>
      </c>
      <c r="S6" s="35">
        <f t="shared" si="3"/>
        <v>20.73</v>
      </c>
      <c r="T6" s="35">
        <f t="shared" si="3"/>
        <v>1419.25</v>
      </c>
      <c r="U6" s="35">
        <f t="shared" si="3"/>
        <v>32095</v>
      </c>
      <c r="V6" s="35">
        <f t="shared" si="3"/>
        <v>38.35</v>
      </c>
      <c r="W6" s="35">
        <f t="shared" si="3"/>
        <v>836.9</v>
      </c>
      <c r="X6" s="36">
        <f>IF(X7="",NA(),X7)</f>
        <v>120.49</v>
      </c>
      <c r="Y6" s="36">
        <f t="shared" ref="Y6:AG6" si="4">IF(Y7="",NA(),Y7)</f>
        <v>120.4</v>
      </c>
      <c r="Z6" s="36">
        <f t="shared" si="4"/>
        <v>117.77</v>
      </c>
      <c r="AA6" s="36">
        <f t="shared" si="4"/>
        <v>119.3</v>
      </c>
      <c r="AB6" s="36">
        <f t="shared" si="4"/>
        <v>121.42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328.39</v>
      </c>
      <c r="AU6" s="36">
        <f t="shared" ref="AU6:BC6" si="6">IF(AU7="",NA(),AU7)</f>
        <v>334.18</v>
      </c>
      <c r="AV6" s="36">
        <f t="shared" si="6"/>
        <v>331.38</v>
      </c>
      <c r="AW6" s="36">
        <f t="shared" si="6"/>
        <v>342.21</v>
      </c>
      <c r="AX6" s="36">
        <f t="shared" si="6"/>
        <v>356.8</v>
      </c>
      <c r="AY6" s="36">
        <f t="shared" si="6"/>
        <v>377.63</v>
      </c>
      <c r="AZ6" s="36">
        <f t="shared" si="6"/>
        <v>357.34</v>
      </c>
      <c r="BA6" s="36">
        <f t="shared" si="6"/>
        <v>366.03</v>
      </c>
      <c r="BB6" s="36">
        <f t="shared" si="6"/>
        <v>365.18</v>
      </c>
      <c r="BC6" s="36">
        <f t="shared" si="6"/>
        <v>327.77</v>
      </c>
      <c r="BD6" s="35" t="str">
        <f>IF(BD7="","",IF(BD7="-","【-】","【"&amp;SUBSTITUTE(TEXT(BD7,"#,##0.00"),"-","△")&amp;"】"))</f>
        <v>【260.31】</v>
      </c>
      <c r="BE6" s="36">
        <f>IF(BE7="",NA(),BE7)</f>
        <v>521.86</v>
      </c>
      <c r="BF6" s="36">
        <f t="shared" ref="BF6:BN6" si="7">IF(BF7="",NA(),BF7)</f>
        <v>495.36</v>
      </c>
      <c r="BG6" s="36">
        <f t="shared" si="7"/>
        <v>478.97</v>
      </c>
      <c r="BH6" s="36">
        <f t="shared" si="7"/>
        <v>463.23</v>
      </c>
      <c r="BI6" s="36">
        <f t="shared" si="7"/>
        <v>431.16</v>
      </c>
      <c r="BJ6" s="36">
        <f t="shared" si="7"/>
        <v>364.71</v>
      </c>
      <c r="BK6" s="36">
        <f t="shared" si="7"/>
        <v>373.69</v>
      </c>
      <c r="BL6" s="36">
        <f t="shared" si="7"/>
        <v>370.12</v>
      </c>
      <c r="BM6" s="36">
        <f t="shared" si="7"/>
        <v>371.65</v>
      </c>
      <c r="BN6" s="36">
        <f t="shared" si="7"/>
        <v>397.1</v>
      </c>
      <c r="BO6" s="35" t="str">
        <f>IF(BO7="","",IF(BO7="-","【-】","【"&amp;SUBSTITUTE(TEXT(BO7,"#,##0.00"),"-","△")&amp;"】"))</f>
        <v>【275.67】</v>
      </c>
      <c r="BP6" s="36">
        <f>IF(BP7="",NA(),BP7)</f>
        <v>121.14</v>
      </c>
      <c r="BQ6" s="36">
        <f t="shared" ref="BQ6:BY6" si="8">IF(BQ7="",NA(),BQ7)</f>
        <v>121.22</v>
      </c>
      <c r="BR6" s="36">
        <f t="shared" si="8"/>
        <v>118.05</v>
      </c>
      <c r="BS6" s="36">
        <f t="shared" si="8"/>
        <v>120.54</v>
      </c>
      <c r="BT6" s="36">
        <f t="shared" si="8"/>
        <v>123.2</v>
      </c>
      <c r="BU6" s="36">
        <f t="shared" si="8"/>
        <v>100.65</v>
      </c>
      <c r="BV6" s="36">
        <f t="shared" si="8"/>
        <v>99.87</v>
      </c>
      <c r="BW6" s="36">
        <f t="shared" si="8"/>
        <v>100.42</v>
      </c>
      <c r="BX6" s="36">
        <f t="shared" si="8"/>
        <v>98.77</v>
      </c>
      <c r="BY6" s="36">
        <f t="shared" si="8"/>
        <v>95.79</v>
      </c>
      <c r="BZ6" s="35" t="str">
        <f>IF(BZ7="","",IF(BZ7="-","【-】","【"&amp;SUBSTITUTE(TEXT(BZ7,"#,##0.00"),"-","△")&amp;"】"))</f>
        <v>【100.05】</v>
      </c>
      <c r="CA6" s="36">
        <f>IF(CA7="",NA(),CA7)</f>
        <v>101.29</v>
      </c>
      <c r="CB6" s="36">
        <f t="shared" ref="CB6:CJ6" si="9">IF(CB7="",NA(),CB7)</f>
        <v>101.53</v>
      </c>
      <c r="CC6" s="36">
        <f t="shared" si="9"/>
        <v>104.46</v>
      </c>
      <c r="CD6" s="36">
        <f t="shared" si="9"/>
        <v>102.77</v>
      </c>
      <c r="CE6" s="36">
        <f t="shared" si="9"/>
        <v>100.18</v>
      </c>
      <c r="CF6" s="36">
        <f t="shared" si="9"/>
        <v>170.19</v>
      </c>
      <c r="CG6" s="36">
        <f t="shared" si="9"/>
        <v>171.81</v>
      </c>
      <c r="CH6" s="36">
        <f t="shared" si="9"/>
        <v>171.67</v>
      </c>
      <c r="CI6" s="36">
        <f t="shared" si="9"/>
        <v>173.67</v>
      </c>
      <c r="CJ6" s="36">
        <f t="shared" si="9"/>
        <v>171.13</v>
      </c>
      <c r="CK6" s="35" t="str">
        <f>IF(CK7="","",IF(CK7="-","【-】","【"&amp;SUBSTITUTE(TEXT(CK7,"#,##0.00"),"-","△")&amp;"】"))</f>
        <v>【166.40】</v>
      </c>
      <c r="CL6" s="36">
        <f>IF(CL7="",NA(),CL7)</f>
        <v>69.08</v>
      </c>
      <c r="CM6" s="36">
        <f t="shared" ref="CM6:CU6" si="10">IF(CM7="",NA(),CM7)</f>
        <v>71.06</v>
      </c>
      <c r="CN6" s="36">
        <f t="shared" si="10"/>
        <v>70.11</v>
      </c>
      <c r="CO6" s="36">
        <f t="shared" si="10"/>
        <v>68.56</v>
      </c>
      <c r="CP6" s="36">
        <f t="shared" si="10"/>
        <v>69.459999999999994</v>
      </c>
      <c r="CQ6" s="36">
        <f t="shared" si="10"/>
        <v>59.01</v>
      </c>
      <c r="CR6" s="36">
        <f t="shared" si="10"/>
        <v>60.03</v>
      </c>
      <c r="CS6" s="36">
        <f t="shared" si="10"/>
        <v>59.74</v>
      </c>
      <c r="CT6" s="36">
        <f t="shared" si="10"/>
        <v>59.67</v>
      </c>
      <c r="CU6" s="36">
        <f t="shared" si="10"/>
        <v>60.12</v>
      </c>
      <c r="CV6" s="35" t="str">
        <f>IF(CV7="","",IF(CV7="-","【-】","【"&amp;SUBSTITUTE(TEXT(CV7,"#,##0.00"),"-","△")&amp;"】"))</f>
        <v>【60.69】</v>
      </c>
      <c r="CW6" s="36">
        <f>IF(CW7="",NA(),CW7)</f>
        <v>88.14</v>
      </c>
      <c r="CX6" s="36">
        <f t="shared" ref="CX6:DF6" si="11">IF(CX7="",NA(),CX7)</f>
        <v>86.67</v>
      </c>
      <c r="CY6" s="36">
        <f t="shared" si="11"/>
        <v>87.49</v>
      </c>
      <c r="CZ6" s="36">
        <f t="shared" si="11"/>
        <v>88.59</v>
      </c>
      <c r="DA6" s="36">
        <f t="shared" si="11"/>
        <v>89.79</v>
      </c>
      <c r="DB6" s="36">
        <f t="shared" si="11"/>
        <v>85.37</v>
      </c>
      <c r="DC6" s="36">
        <f t="shared" si="11"/>
        <v>84.81</v>
      </c>
      <c r="DD6" s="36">
        <f t="shared" si="11"/>
        <v>84.8</v>
      </c>
      <c r="DE6" s="36">
        <f t="shared" si="11"/>
        <v>84.6</v>
      </c>
      <c r="DF6" s="36">
        <f t="shared" si="11"/>
        <v>84.24</v>
      </c>
      <c r="DG6" s="35" t="str">
        <f>IF(DG7="","",IF(DG7="-","【-】","【"&amp;SUBSTITUTE(TEXT(DG7,"#,##0.00"),"-","△")&amp;"】"))</f>
        <v>【89.82】</v>
      </c>
      <c r="DH6" s="36">
        <f>IF(DH7="",NA(),DH7)</f>
        <v>37.450000000000003</v>
      </c>
      <c r="DI6" s="36">
        <f t="shared" ref="DI6:DQ6" si="12">IF(DI7="",NA(),DI7)</f>
        <v>38.869999999999997</v>
      </c>
      <c r="DJ6" s="36">
        <f t="shared" si="12"/>
        <v>40.17</v>
      </c>
      <c r="DK6" s="36">
        <f t="shared" si="12"/>
        <v>41.42</v>
      </c>
      <c r="DL6" s="36">
        <f t="shared" si="12"/>
        <v>42.58</v>
      </c>
      <c r="DM6" s="36">
        <f t="shared" si="12"/>
        <v>46.9</v>
      </c>
      <c r="DN6" s="36">
        <f t="shared" si="12"/>
        <v>47.28</v>
      </c>
      <c r="DO6" s="36">
        <f t="shared" si="12"/>
        <v>47.66</v>
      </c>
      <c r="DP6" s="36">
        <f t="shared" si="12"/>
        <v>48.17</v>
      </c>
      <c r="DQ6" s="36">
        <f t="shared" si="12"/>
        <v>48.83</v>
      </c>
      <c r="DR6" s="35" t="str">
        <f>IF(DR7="","",IF(DR7="-","【-】","【"&amp;SUBSTITUTE(TEXT(DR7,"#,##0.00"),"-","△")&amp;"】"))</f>
        <v>【50.19】</v>
      </c>
      <c r="DS6" s="36">
        <f>IF(DS7="",NA(),DS7)</f>
        <v>36.700000000000003</v>
      </c>
      <c r="DT6" s="36">
        <f t="shared" ref="DT6:EB6" si="13">IF(DT7="",NA(),DT7)</f>
        <v>38.549999999999997</v>
      </c>
      <c r="DU6" s="36">
        <f t="shared" si="13"/>
        <v>14.59</v>
      </c>
      <c r="DV6" s="36">
        <f t="shared" si="13"/>
        <v>15.9</v>
      </c>
      <c r="DW6" s="36">
        <f t="shared" si="13"/>
        <v>14.46</v>
      </c>
      <c r="DX6" s="36">
        <f t="shared" si="13"/>
        <v>12.03</v>
      </c>
      <c r="DY6" s="36">
        <f t="shared" si="13"/>
        <v>12.19</v>
      </c>
      <c r="DZ6" s="36">
        <f t="shared" si="13"/>
        <v>15.1</v>
      </c>
      <c r="EA6" s="36">
        <f t="shared" si="13"/>
        <v>17.12</v>
      </c>
      <c r="EB6" s="36">
        <f t="shared" si="13"/>
        <v>18.18</v>
      </c>
      <c r="EC6" s="35" t="str">
        <f>IF(EC7="","",IF(EC7="-","【-】","【"&amp;SUBSTITUTE(TEXT(EC7,"#,##0.00"),"-","△")&amp;"】"))</f>
        <v>【20.63】</v>
      </c>
      <c r="ED6" s="36">
        <f>IF(ED7="",NA(),ED7)</f>
        <v>2.3199999999999998</v>
      </c>
      <c r="EE6" s="36">
        <f t="shared" ref="EE6:EM6" si="14">IF(EE7="",NA(),EE7)</f>
        <v>0.88</v>
      </c>
      <c r="EF6" s="36">
        <f t="shared" si="14"/>
        <v>0.92</v>
      </c>
      <c r="EG6" s="36">
        <f t="shared" si="14"/>
        <v>0.71</v>
      </c>
      <c r="EH6" s="36">
        <f t="shared" si="14"/>
        <v>0.65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224243</v>
      </c>
      <c r="D7" s="38">
        <v>46</v>
      </c>
      <c r="E7" s="38">
        <v>1</v>
      </c>
      <c r="F7" s="38">
        <v>0</v>
      </c>
      <c r="G7" s="38">
        <v>1</v>
      </c>
      <c r="H7" s="38" t="s">
        <v>93</v>
      </c>
      <c r="I7" s="38" t="s">
        <v>94</v>
      </c>
      <c r="J7" s="38" t="s">
        <v>95</v>
      </c>
      <c r="K7" s="38" t="s">
        <v>96</v>
      </c>
      <c r="L7" s="38" t="s">
        <v>97</v>
      </c>
      <c r="M7" s="38" t="s">
        <v>98</v>
      </c>
      <c r="N7" s="39" t="s">
        <v>99</v>
      </c>
      <c r="O7" s="39">
        <v>69.680000000000007</v>
      </c>
      <c r="P7" s="39">
        <v>95.39</v>
      </c>
      <c r="Q7" s="39">
        <v>2266</v>
      </c>
      <c r="R7" s="39">
        <v>29421</v>
      </c>
      <c r="S7" s="39">
        <v>20.73</v>
      </c>
      <c r="T7" s="39">
        <v>1419.25</v>
      </c>
      <c r="U7" s="39">
        <v>32095</v>
      </c>
      <c r="V7" s="39">
        <v>38.35</v>
      </c>
      <c r="W7" s="39">
        <v>836.9</v>
      </c>
      <c r="X7" s="39">
        <v>120.49</v>
      </c>
      <c r="Y7" s="39">
        <v>120.4</v>
      </c>
      <c r="Z7" s="39">
        <v>117.77</v>
      </c>
      <c r="AA7" s="39">
        <v>119.3</v>
      </c>
      <c r="AB7" s="39">
        <v>121.42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328.39</v>
      </c>
      <c r="AU7" s="39">
        <v>334.18</v>
      </c>
      <c r="AV7" s="39">
        <v>331.38</v>
      </c>
      <c r="AW7" s="39">
        <v>342.21</v>
      </c>
      <c r="AX7" s="39">
        <v>356.8</v>
      </c>
      <c r="AY7" s="39">
        <v>377.63</v>
      </c>
      <c r="AZ7" s="39">
        <v>357.34</v>
      </c>
      <c r="BA7" s="39">
        <v>366.03</v>
      </c>
      <c r="BB7" s="39">
        <v>365.18</v>
      </c>
      <c r="BC7" s="39">
        <v>327.77</v>
      </c>
      <c r="BD7" s="39">
        <v>260.31</v>
      </c>
      <c r="BE7" s="39">
        <v>521.86</v>
      </c>
      <c r="BF7" s="39">
        <v>495.36</v>
      </c>
      <c r="BG7" s="39">
        <v>478.97</v>
      </c>
      <c r="BH7" s="39">
        <v>463.23</v>
      </c>
      <c r="BI7" s="39">
        <v>431.16</v>
      </c>
      <c r="BJ7" s="39">
        <v>364.71</v>
      </c>
      <c r="BK7" s="39">
        <v>373.69</v>
      </c>
      <c r="BL7" s="39">
        <v>370.12</v>
      </c>
      <c r="BM7" s="39">
        <v>371.65</v>
      </c>
      <c r="BN7" s="39">
        <v>397.1</v>
      </c>
      <c r="BO7" s="39">
        <v>275.67</v>
      </c>
      <c r="BP7" s="39">
        <v>121.14</v>
      </c>
      <c r="BQ7" s="39">
        <v>121.22</v>
      </c>
      <c r="BR7" s="39">
        <v>118.05</v>
      </c>
      <c r="BS7" s="39">
        <v>120.54</v>
      </c>
      <c r="BT7" s="39">
        <v>123.2</v>
      </c>
      <c r="BU7" s="39">
        <v>100.65</v>
      </c>
      <c r="BV7" s="39">
        <v>99.87</v>
      </c>
      <c r="BW7" s="39">
        <v>100.42</v>
      </c>
      <c r="BX7" s="39">
        <v>98.77</v>
      </c>
      <c r="BY7" s="39">
        <v>95.79</v>
      </c>
      <c r="BZ7" s="39">
        <v>100.05</v>
      </c>
      <c r="CA7" s="39">
        <v>101.29</v>
      </c>
      <c r="CB7" s="39">
        <v>101.53</v>
      </c>
      <c r="CC7" s="39">
        <v>104.46</v>
      </c>
      <c r="CD7" s="39">
        <v>102.77</v>
      </c>
      <c r="CE7" s="39">
        <v>100.18</v>
      </c>
      <c r="CF7" s="39">
        <v>170.19</v>
      </c>
      <c r="CG7" s="39">
        <v>171.81</v>
      </c>
      <c r="CH7" s="39">
        <v>171.67</v>
      </c>
      <c r="CI7" s="39">
        <v>173.67</v>
      </c>
      <c r="CJ7" s="39">
        <v>171.13</v>
      </c>
      <c r="CK7" s="39">
        <v>166.4</v>
      </c>
      <c r="CL7" s="39">
        <v>69.08</v>
      </c>
      <c r="CM7" s="39">
        <v>71.06</v>
      </c>
      <c r="CN7" s="39">
        <v>70.11</v>
      </c>
      <c r="CO7" s="39">
        <v>68.56</v>
      </c>
      <c r="CP7" s="39">
        <v>69.459999999999994</v>
      </c>
      <c r="CQ7" s="39">
        <v>59.01</v>
      </c>
      <c r="CR7" s="39">
        <v>60.03</v>
      </c>
      <c r="CS7" s="39">
        <v>59.74</v>
      </c>
      <c r="CT7" s="39">
        <v>59.67</v>
      </c>
      <c r="CU7" s="39">
        <v>60.12</v>
      </c>
      <c r="CV7" s="39">
        <v>60.69</v>
      </c>
      <c r="CW7" s="39">
        <v>88.14</v>
      </c>
      <c r="CX7" s="39">
        <v>86.67</v>
      </c>
      <c r="CY7" s="39">
        <v>87.49</v>
      </c>
      <c r="CZ7" s="39">
        <v>88.59</v>
      </c>
      <c r="DA7" s="39">
        <v>89.79</v>
      </c>
      <c r="DB7" s="39">
        <v>85.37</v>
      </c>
      <c r="DC7" s="39">
        <v>84.81</v>
      </c>
      <c r="DD7" s="39">
        <v>84.8</v>
      </c>
      <c r="DE7" s="39">
        <v>84.6</v>
      </c>
      <c r="DF7" s="39">
        <v>84.24</v>
      </c>
      <c r="DG7" s="39">
        <v>89.82</v>
      </c>
      <c r="DH7" s="39">
        <v>37.450000000000003</v>
      </c>
      <c r="DI7" s="39">
        <v>38.869999999999997</v>
      </c>
      <c r="DJ7" s="39">
        <v>40.17</v>
      </c>
      <c r="DK7" s="39">
        <v>41.42</v>
      </c>
      <c r="DL7" s="39">
        <v>42.58</v>
      </c>
      <c r="DM7" s="39">
        <v>46.9</v>
      </c>
      <c r="DN7" s="39">
        <v>47.28</v>
      </c>
      <c r="DO7" s="39">
        <v>47.66</v>
      </c>
      <c r="DP7" s="39">
        <v>48.17</v>
      </c>
      <c r="DQ7" s="39">
        <v>48.83</v>
      </c>
      <c r="DR7" s="39">
        <v>50.19</v>
      </c>
      <c r="DS7" s="39">
        <v>36.700000000000003</v>
      </c>
      <c r="DT7" s="39">
        <v>38.549999999999997</v>
      </c>
      <c r="DU7" s="39">
        <v>14.59</v>
      </c>
      <c r="DV7" s="39">
        <v>15.9</v>
      </c>
      <c r="DW7" s="39">
        <v>14.46</v>
      </c>
      <c r="DX7" s="39">
        <v>12.03</v>
      </c>
      <c r="DY7" s="39">
        <v>12.19</v>
      </c>
      <c r="DZ7" s="39">
        <v>15.1</v>
      </c>
      <c r="EA7" s="39">
        <v>17.12</v>
      </c>
      <c r="EB7" s="39">
        <v>18.18</v>
      </c>
      <c r="EC7" s="39">
        <v>20.63</v>
      </c>
      <c r="ED7" s="39">
        <v>2.3199999999999998</v>
      </c>
      <c r="EE7" s="39">
        <v>0.88</v>
      </c>
      <c r="EF7" s="39">
        <v>0.92</v>
      </c>
      <c r="EG7" s="39">
        <v>0.71</v>
      </c>
      <c r="EH7" s="39">
        <v>0.65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久子</cp:lastModifiedBy>
  <cp:lastPrinted>2022-01-17T07:38:18Z</cp:lastPrinted>
  <dcterms:created xsi:type="dcterms:W3CDTF">2021-12-03T06:51:17Z</dcterms:created>
  <dcterms:modified xsi:type="dcterms:W3CDTF">2022-01-17T07:41:24Z</dcterms:modified>
  <cp:category/>
</cp:coreProperties>
</file>