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下水道\決算統計\R3\経営比較分析表\"/>
    </mc:Choice>
  </mc:AlternateContent>
  <workbookProtection workbookAlgorithmName="SHA-512" workbookHashValue="WsR7bJMg5Nx9aURm5KJPKpG7N1AR3IOiAKVx8CYqZ3mJUviiZmHeCoppN7KkccR0dhLyJjNy/4pkyKzGAbVgNw==" workbookSaltValue="k+o8u7lE0drU/GstM/PoZg==" workbookSpinCount="100000" lockStructure="1"/>
  <bookViews>
    <workbookView xWindow="0" yWindow="0" windowWidth="20025" windowHeight="67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<sst xmlns="http://schemas.openxmlformats.org/spreadsheetml/2006/main" count="319" uniqueCount="116">
  <si>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</si>
  <si>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</si>
  <si>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</si>
  <si>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</si>
  <si>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</si>
  <si>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</si>
  <si>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</si>
  <si>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</si>
  <si>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</si>
  <si>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</si>
  <si>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</si>
  <si>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</si>
  <si>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</si>
  <si>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</si>
  <si>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</si>
  <si>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</si>
  <si>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</si>
  <si>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</si>
  <si>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</si>
  <si>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</si>
  <si>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</si>
  <si>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</si>
  <si>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</si>
  <si>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</si>
  <si>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</si>
  <si>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</si>
  <si>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</si>
  <si>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</si>
  <si>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</si>
  <si>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</si>
  <si>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</si>
  <si>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</si>
  <si>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</si>
  <si>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</si>
  <si>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</si>
  <si>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</si>
  <si>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</si>
  <si>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</si>
  <si>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</si>
  <si>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</si>
  <si>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</si>
  <si>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</si>
  <si>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</si>
  <si>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</si>
  <si>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</si>
  <si>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</si>
  <si>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</si>
  <si>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</si>
  <si>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</si>
  <si>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</si>
  <si>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</si>
  <si>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</si>
  <si>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</si>
  <si>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</si>
  <si>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</si>
  <si>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</si>
  <si>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</si>
  <si>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</si>
  <si>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</si>
  <si>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</si>
  <si>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</si>
  <si>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</si>
  <si>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</si>
  <si>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</si>
  <si>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</si>
  <si>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</si>
  <si>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</si>
  <si>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</si>
  <si>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</si>
  <si>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</si>
  <si>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</si>
  <si>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</si>
  <si>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</si>
  <si>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</si>
  <si>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</si>
  <si>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</si>
  <si>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</si>
  <si>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</si>
  <si>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</si>
  <si>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</si>
  <si>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</si>
  <si>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</si>
  <si>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</si>
  <si>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</si>
  <si>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</si>
  <si>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</si>
  <si>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</si>
  <si>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</si>
  <si>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</si>
  <si>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</si>
  <si>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</si>
  <si>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</si>
  <si>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</si>
  <si>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</si>
  <si>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</si>
  <si>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吉田町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</si>
  <si>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</si>
  <si>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</si>
  <si>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</si>
  <si>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</si>
  <si>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</si>
  <si>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</si>
  <si>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</si>
  <si>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</si>
  <si>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</si>
  <si>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</si>
  <si>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</si>
  <si>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</si>
  <si>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</si>
  <si>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</si>
  <si>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</si>
  <si>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</si>
  <si>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</si>
  <si>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町の下水道事業は、現在も面整備を進めているが、令和2年度に策定した汚水処理ビジョンにより、全体計画面積を大幅に縮小する方針とした。また、これを受けて策定した経営戦略では、面整備は令和８年度には概成し、その後は改築更新事業にシフトすることとしている。
　令和2年度から公営企業会計を適用し、経営状況がより明らかとなったが、一般会計からの繰入金に大きく依存している状況であり、総務省基準による基準内の繰入金以外の繰入金にも依存している。
　本来、下水道使用料で賄うべき費用も賄えていない状況であることから、経営戦略においては、使用料改定を実施するとともに維持管理費用などの経費削減に努め、経費回収率の向上に取り組み下水道事業の経営改善を図ることとしている。</t>
    <rPh sb="1" eb="3">
      <t>ホンチョウ</t>
    </rPh>
    <rPh sb="4" eb="7">
      <t>ゲスイドウ</t>
    </rPh>
    <rPh sb="7" eb="9">
      <t>ジギョウ</t>
    </rPh>
    <rPh sb="11" eb="13">
      <t>ゲンザイ</t>
    </rPh>
    <rPh sb="14" eb="15">
      <t>メン</t>
    </rPh>
    <rPh sb="15" eb="17">
      <t>セイビ</t>
    </rPh>
    <rPh sb="18" eb="19">
      <t>スス</t>
    </rPh>
    <rPh sb="25" eb="27">
      <t>レイワ</t>
    </rPh>
    <rPh sb="28" eb="30">
      <t>ネンド</t>
    </rPh>
    <rPh sb="31" eb="33">
      <t>サクテイ</t>
    </rPh>
    <rPh sb="35" eb="37">
      <t>オスイ</t>
    </rPh>
    <rPh sb="37" eb="39">
      <t>ショリ</t>
    </rPh>
    <rPh sb="47" eb="49">
      <t>ゼンタイ</t>
    </rPh>
    <rPh sb="49" eb="51">
      <t>ケイカク</t>
    </rPh>
    <rPh sb="51" eb="53">
      <t>メンセキ</t>
    </rPh>
    <rPh sb="54" eb="56">
      <t>オオハバ</t>
    </rPh>
    <rPh sb="57" eb="59">
      <t>シュクショウ</t>
    </rPh>
    <rPh sb="61" eb="63">
      <t>ホウシン</t>
    </rPh>
    <rPh sb="73" eb="74">
      <t>ウ</t>
    </rPh>
    <rPh sb="76" eb="78">
      <t>サクテイ</t>
    </rPh>
    <rPh sb="80" eb="82">
      <t>ケイエイ</t>
    </rPh>
    <rPh sb="82" eb="84">
      <t>センリャク</t>
    </rPh>
    <rPh sb="87" eb="88">
      <t>メン</t>
    </rPh>
    <rPh sb="88" eb="90">
      <t>セイビ</t>
    </rPh>
    <rPh sb="91" eb="93">
      <t>レイワ</t>
    </rPh>
    <rPh sb="94" eb="96">
      <t>ネンド</t>
    </rPh>
    <rPh sb="98" eb="100">
      <t>ガイセイ</t>
    </rPh>
    <rPh sb="104" eb="105">
      <t>ゴ</t>
    </rPh>
    <rPh sb="106" eb="108">
      <t>カイチク</t>
    </rPh>
    <rPh sb="108" eb="110">
      <t>コウシン</t>
    </rPh>
    <rPh sb="110" eb="112">
      <t>ジギョウ</t>
    </rPh>
    <rPh sb="128" eb="130">
      <t>レイワ</t>
    </rPh>
    <rPh sb="131" eb="133">
      <t>ネンド</t>
    </rPh>
    <rPh sb="135" eb="137">
      <t>コウエイ</t>
    </rPh>
    <rPh sb="137" eb="139">
      <t>キギョウ</t>
    </rPh>
    <rPh sb="139" eb="141">
      <t>カイケイ</t>
    </rPh>
    <rPh sb="142" eb="144">
      <t>テキヨウ</t>
    </rPh>
    <rPh sb="146" eb="148">
      <t>ケイエイ</t>
    </rPh>
    <rPh sb="148" eb="150">
      <t>ジョウキョウ</t>
    </rPh>
    <rPh sb="153" eb="154">
      <t>アキ</t>
    </rPh>
    <rPh sb="162" eb="164">
      <t>イッパン</t>
    </rPh>
    <rPh sb="164" eb="166">
      <t>カイケイ</t>
    </rPh>
    <rPh sb="169" eb="171">
      <t>クリイレ</t>
    </rPh>
    <rPh sb="171" eb="172">
      <t>キン</t>
    </rPh>
    <rPh sb="173" eb="174">
      <t>オオ</t>
    </rPh>
    <rPh sb="176" eb="178">
      <t>イゾン</t>
    </rPh>
    <rPh sb="182" eb="184">
      <t>ジョウキョウ</t>
    </rPh>
    <rPh sb="188" eb="191">
      <t>ソウムショウ</t>
    </rPh>
    <rPh sb="191" eb="193">
      <t>キジュン</t>
    </rPh>
    <rPh sb="196" eb="199">
      <t>キジュンナイ</t>
    </rPh>
    <rPh sb="200" eb="202">
      <t>クリイレ</t>
    </rPh>
    <rPh sb="202" eb="203">
      <t>キン</t>
    </rPh>
    <rPh sb="203" eb="205">
      <t>イガイ</t>
    </rPh>
    <rPh sb="206" eb="208">
      <t>クリイレ</t>
    </rPh>
    <rPh sb="208" eb="209">
      <t>キン</t>
    </rPh>
    <rPh sb="211" eb="213">
      <t>イゾン</t>
    </rPh>
    <rPh sb="220" eb="222">
      <t>ホンライ</t>
    </rPh>
    <rPh sb="223" eb="226">
      <t>ゲスイドウ</t>
    </rPh>
    <rPh sb="226" eb="229">
      <t>シヨウリョウ</t>
    </rPh>
    <rPh sb="230" eb="231">
      <t>マカナ</t>
    </rPh>
    <rPh sb="234" eb="236">
      <t>ヒヨウ</t>
    </rPh>
    <rPh sb="237" eb="238">
      <t>マカナ</t>
    </rPh>
    <rPh sb="243" eb="245">
      <t>ジョウキョウ</t>
    </rPh>
    <rPh sb="253" eb="255">
      <t>ケイエイ</t>
    </rPh>
    <rPh sb="255" eb="257">
      <t>センリャク</t>
    </rPh>
    <rPh sb="263" eb="266">
      <t>シヨウリョウ</t>
    </rPh>
    <rPh sb="266" eb="268">
      <t>カイテイ</t>
    </rPh>
    <rPh sb="269" eb="271">
      <t>ジッシ</t>
    </rPh>
    <rPh sb="294" eb="296">
      <t>ケイヒ</t>
    </rPh>
    <rPh sb="296" eb="298">
      <t>カイシュウ</t>
    </rPh>
    <rPh sb="298" eb="299">
      <t>リツ</t>
    </rPh>
    <rPh sb="300" eb="302">
      <t>コウジョウ</t>
    </rPh>
    <rPh sb="303" eb="304">
      <t>ト</t>
    </rPh>
    <rPh sb="305" eb="306">
      <t>ク</t>
    </rPh>
    <rPh sb="307" eb="310">
      <t>ゲスイドウ</t>
    </rPh>
    <rPh sb="310" eb="312">
      <t>ジギョウ</t>
    </rPh>
    <rPh sb="313" eb="315">
      <t>ケイエイ</t>
    </rPh>
    <rPh sb="315" eb="317">
      <t>カイゼン</t>
    </rPh>
    <rPh sb="318" eb="319">
      <t>ハカ</t>
    </rPh>
    <phoneticPr fontId="4"/>
  </si>
  <si>
    <t>①　有形固定資産減価償却率は、3.44％と低いが、公営企業会計に移行した令和2年4月1日を資産取得年月日としているためである。
②　当町の下水道事業管渠整備は、平成2年度から行っており、耐用年数を超過する管渠はまだ無いが、ストックマネジメント計画に基づく点検調査を実施し、適切な維持管理に努めている。
③　管渠改善率は、0.09％となっているが、これは、下水道法施行令の改正及びストックマネジメント計画に基づく点検調査により判明した腐食箇所の更新となる。耐用年数を超える管渠はまだ無い状況であるが、点検調査結果に基づき、長寿命化を図る。</t>
    <rPh sb="2" eb="4">
      <t>ユウケイ</t>
    </rPh>
    <rPh sb="4" eb="6">
      <t>コテイ</t>
    </rPh>
    <rPh sb="6" eb="8">
      <t>シサン</t>
    </rPh>
    <rPh sb="8" eb="10">
      <t>ゲンカ</t>
    </rPh>
    <rPh sb="10" eb="12">
      <t>ショウキャク</t>
    </rPh>
    <rPh sb="12" eb="13">
      <t>リツ</t>
    </rPh>
    <rPh sb="21" eb="22">
      <t>ヒク</t>
    </rPh>
    <rPh sb="25" eb="27">
      <t>コウエイ</t>
    </rPh>
    <rPh sb="27" eb="29">
      <t>キギョウ</t>
    </rPh>
    <rPh sb="29" eb="31">
      <t>カイケイ</t>
    </rPh>
    <rPh sb="32" eb="34">
      <t>イコウ</t>
    </rPh>
    <rPh sb="36" eb="38">
      <t>レイワ</t>
    </rPh>
    <rPh sb="39" eb="40">
      <t>ネン</t>
    </rPh>
    <rPh sb="41" eb="42">
      <t>ガツ</t>
    </rPh>
    <rPh sb="43" eb="44">
      <t>ニチ</t>
    </rPh>
    <rPh sb="45" eb="47">
      <t>シサン</t>
    </rPh>
    <rPh sb="47" eb="49">
      <t>シュトク</t>
    </rPh>
    <rPh sb="49" eb="52">
      <t>ネンガッピ</t>
    </rPh>
    <rPh sb="66" eb="68">
      <t>トウチョウ</t>
    </rPh>
    <rPh sb="69" eb="72">
      <t>ゲスイドウ</t>
    </rPh>
    <rPh sb="72" eb="74">
      <t>ジギョウ</t>
    </rPh>
    <rPh sb="74" eb="76">
      <t>カンキョ</t>
    </rPh>
    <rPh sb="76" eb="78">
      <t>セイビ</t>
    </rPh>
    <rPh sb="80" eb="82">
      <t>ヘイセイ</t>
    </rPh>
    <rPh sb="83" eb="85">
      <t>ネンド</t>
    </rPh>
    <rPh sb="87" eb="88">
      <t>オコナ</t>
    </rPh>
    <rPh sb="93" eb="95">
      <t>タイヨウ</t>
    </rPh>
    <rPh sb="95" eb="97">
      <t>ネンスウ</t>
    </rPh>
    <rPh sb="98" eb="100">
      <t>チョウカ</t>
    </rPh>
    <rPh sb="102" eb="104">
      <t>カンキョ</t>
    </rPh>
    <rPh sb="107" eb="108">
      <t>ナ</t>
    </rPh>
    <rPh sb="121" eb="123">
      <t>ケイカク</t>
    </rPh>
    <rPh sb="124" eb="125">
      <t>モト</t>
    </rPh>
    <rPh sb="127" eb="129">
      <t>テンケン</t>
    </rPh>
    <rPh sb="129" eb="131">
      <t>チョウサ</t>
    </rPh>
    <rPh sb="132" eb="134">
      <t>ジッシ</t>
    </rPh>
    <rPh sb="136" eb="138">
      <t>テキセツ</t>
    </rPh>
    <rPh sb="139" eb="141">
      <t>イジ</t>
    </rPh>
    <rPh sb="141" eb="143">
      <t>カンリ</t>
    </rPh>
    <rPh sb="144" eb="145">
      <t>ツト</t>
    </rPh>
    <rPh sb="153" eb="155">
      <t>カンキョ</t>
    </rPh>
    <rPh sb="155" eb="157">
      <t>カイゼン</t>
    </rPh>
    <rPh sb="157" eb="158">
      <t>リツ</t>
    </rPh>
    <rPh sb="177" eb="181">
      <t>ゲスイドウホウ</t>
    </rPh>
    <rPh sb="181" eb="184">
      <t>セコウレイ</t>
    </rPh>
    <rPh sb="185" eb="187">
      <t>カイセイ</t>
    </rPh>
    <rPh sb="187" eb="188">
      <t>オヨ</t>
    </rPh>
    <rPh sb="199" eb="201">
      <t>ケイカク</t>
    </rPh>
    <rPh sb="202" eb="203">
      <t>モト</t>
    </rPh>
    <rPh sb="205" eb="207">
      <t>テンケン</t>
    </rPh>
    <rPh sb="207" eb="209">
      <t>チョウサ</t>
    </rPh>
    <rPh sb="212" eb="214">
      <t>ハンメイ</t>
    </rPh>
    <rPh sb="216" eb="218">
      <t>フショク</t>
    </rPh>
    <rPh sb="218" eb="220">
      <t>カショ</t>
    </rPh>
    <rPh sb="221" eb="223">
      <t>コウシン</t>
    </rPh>
    <rPh sb="227" eb="229">
      <t>タイヨウ</t>
    </rPh>
    <rPh sb="229" eb="231">
      <t>ネンスウ</t>
    </rPh>
    <rPh sb="232" eb="233">
      <t>コ</t>
    </rPh>
    <rPh sb="235" eb="237">
      <t>カンキョ</t>
    </rPh>
    <rPh sb="240" eb="241">
      <t>ナ</t>
    </rPh>
    <rPh sb="242" eb="244">
      <t>ジョウキョウ</t>
    </rPh>
    <rPh sb="249" eb="251">
      <t>テンケン</t>
    </rPh>
    <rPh sb="251" eb="253">
      <t>チョウサ</t>
    </rPh>
    <rPh sb="253" eb="255">
      <t>ケッカ</t>
    </rPh>
    <rPh sb="256" eb="257">
      <t>モト</t>
    </rPh>
    <rPh sb="260" eb="264">
      <t>チョウジュミョウカ</t>
    </rPh>
    <rPh sb="265" eb="266">
      <t>ハカ</t>
    </rPh>
    <phoneticPr fontId="4"/>
  </si>
  <si>
    <t>　当町の公共下水道事業は、令和2年4月1日から地方公営企業法を適用し、公営企業会計に移行した。
①　経常収支比率は98.20％で費用を収益で賄えていない状況である。
②　累積欠損金は生じていないが、一般会計からの繰入金に依存している。
③　流動比率は24.91％と低く、現金の保有が少ないため、毎年度一般会計からの繰入金により企業債を償還している。
④　企業債の償還金については、全額一般会計からの繰入金によるものとしているため、0％となっている。
⑤　経費回収率は、42.61％と低く、使用料収入により汚水処理費を賄えておらず、一般会計からの繰入金に依存している状況にある。このため、令和2年度に策定した経営戦略において、使用料の改定を2段階で行い経費回収率100％を目指すこととした。
⑥　汚水処理原価は、他団体よりも高くなっているが、工務部門職員に係る給与費を収益的支出に予算計上していたことが主な要因である。予算計上を適切に改めるほか、引き続き機器更新時に省エネ機器とするなど汚水処理費の削減に努める必要がある。
⑦　施設利用率は、77.22％と平均値よりも高くなっており、良い利用状況であるが、現在も面整備を進めているため、流入量の変化に対応できるよう適切な処理場規模とする必要がある。
⑧　現在も面整備を進めているため、水洗化率は、平均よりも低い状況にあるが、使用料収入の増加に向けて接続率の向上に努める必要がある。</t>
    <rPh sb="1" eb="3">
      <t>トウチョウ</t>
    </rPh>
    <rPh sb="4" eb="6">
      <t>コウキョウ</t>
    </rPh>
    <rPh sb="6" eb="9">
      <t>ゲスイドウ</t>
    </rPh>
    <rPh sb="9" eb="11">
      <t>ジギョウ</t>
    </rPh>
    <rPh sb="13" eb="15">
      <t>レイワ</t>
    </rPh>
    <rPh sb="16" eb="17">
      <t>ネン</t>
    </rPh>
    <rPh sb="18" eb="19">
      <t>ガツ</t>
    </rPh>
    <rPh sb="20" eb="21">
      <t>ニチ</t>
    </rPh>
    <rPh sb="23" eb="25">
      <t>チホウ</t>
    </rPh>
    <rPh sb="25" eb="27">
      <t>コウエイ</t>
    </rPh>
    <rPh sb="27" eb="29">
      <t>キギョウ</t>
    </rPh>
    <rPh sb="29" eb="30">
      <t>ホウ</t>
    </rPh>
    <rPh sb="31" eb="33">
      <t>テキヨウ</t>
    </rPh>
    <rPh sb="35" eb="37">
      <t>コウエイ</t>
    </rPh>
    <rPh sb="37" eb="39">
      <t>キギョウ</t>
    </rPh>
    <rPh sb="39" eb="41">
      <t>カイケイ</t>
    </rPh>
    <rPh sb="42" eb="44">
      <t>イコウ</t>
    </rPh>
    <rPh sb="50" eb="52">
      <t>ケイジョウ</t>
    </rPh>
    <rPh sb="52" eb="54">
      <t>シュウシ</t>
    </rPh>
    <rPh sb="54" eb="56">
      <t>ヒリツ</t>
    </rPh>
    <rPh sb="64" eb="66">
      <t>ヒヨウ</t>
    </rPh>
    <rPh sb="67" eb="69">
      <t>シュウエキ</t>
    </rPh>
    <rPh sb="70" eb="71">
      <t>マカナ</t>
    </rPh>
    <rPh sb="76" eb="78">
      <t>ジョウキョウ</t>
    </rPh>
    <rPh sb="85" eb="87">
      <t>ルイセキ</t>
    </rPh>
    <rPh sb="87" eb="89">
      <t>ケッソン</t>
    </rPh>
    <rPh sb="89" eb="90">
      <t>キン</t>
    </rPh>
    <rPh sb="91" eb="92">
      <t>ショウ</t>
    </rPh>
    <rPh sb="99" eb="101">
      <t>イッパン</t>
    </rPh>
    <rPh sb="101" eb="103">
      <t>カイケイ</t>
    </rPh>
    <rPh sb="106" eb="108">
      <t>クリイレ</t>
    </rPh>
    <rPh sb="108" eb="109">
      <t>キン</t>
    </rPh>
    <rPh sb="110" eb="112">
      <t>イゾン</t>
    </rPh>
    <rPh sb="120" eb="122">
      <t>リュウドウ</t>
    </rPh>
    <rPh sb="122" eb="124">
      <t>ヒリツ</t>
    </rPh>
    <rPh sb="132" eb="133">
      <t>ヒク</t>
    </rPh>
    <rPh sb="138" eb="140">
      <t>ホユウ</t>
    </rPh>
    <rPh sb="141" eb="142">
      <t>スク</t>
    </rPh>
    <rPh sb="147" eb="150">
      <t>マイネンド</t>
    </rPh>
    <rPh sb="150" eb="152">
      <t>イッパン</t>
    </rPh>
    <rPh sb="152" eb="154">
      <t>カイケイ</t>
    </rPh>
    <rPh sb="157" eb="159">
      <t>クリイレ</t>
    </rPh>
    <rPh sb="159" eb="160">
      <t>キン</t>
    </rPh>
    <rPh sb="163" eb="165">
      <t>キギョウ</t>
    </rPh>
    <rPh sb="165" eb="166">
      <t>サイ</t>
    </rPh>
    <rPh sb="167" eb="169">
      <t>ショウカン</t>
    </rPh>
    <rPh sb="177" eb="179">
      <t>キギョウ</t>
    </rPh>
    <rPh sb="179" eb="180">
      <t>サイ</t>
    </rPh>
    <rPh sb="181" eb="183">
      <t>ショウカン</t>
    </rPh>
    <rPh sb="183" eb="184">
      <t>キン</t>
    </rPh>
    <rPh sb="190" eb="192">
      <t>ゼンガク</t>
    </rPh>
    <rPh sb="192" eb="194">
      <t>イッパン</t>
    </rPh>
    <rPh sb="194" eb="196">
      <t>カイケイ</t>
    </rPh>
    <rPh sb="199" eb="201">
      <t>クリイレ</t>
    </rPh>
    <rPh sb="201" eb="202">
      <t>キン</t>
    </rPh>
    <rPh sb="227" eb="229">
      <t>ケイヒ</t>
    </rPh>
    <rPh sb="229" eb="231">
      <t>カイシュウ</t>
    </rPh>
    <rPh sb="231" eb="232">
      <t>リツ</t>
    </rPh>
    <rPh sb="241" eb="242">
      <t>ヒク</t>
    </rPh>
    <rPh sb="244" eb="247">
      <t>シヨウリョウ</t>
    </rPh>
    <rPh sb="247" eb="249">
      <t>シュウニュウ</t>
    </rPh>
    <rPh sb="252" eb="254">
      <t>オスイ</t>
    </rPh>
    <rPh sb="254" eb="256">
      <t>ショリ</t>
    </rPh>
    <rPh sb="258" eb="259">
      <t>マカナ</t>
    </rPh>
    <rPh sb="265" eb="267">
      <t>イッパン</t>
    </rPh>
    <rPh sb="267" eb="269">
      <t>カイケイ</t>
    </rPh>
    <rPh sb="272" eb="274">
      <t>クリイレ</t>
    </rPh>
    <rPh sb="274" eb="275">
      <t>キン</t>
    </rPh>
    <rPh sb="276" eb="278">
      <t>イゾン</t>
    </rPh>
    <rPh sb="282" eb="284">
      <t>ジョウキョウ</t>
    </rPh>
    <rPh sb="293" eb="295">
      <t>レイワ</t>
    </rPh>
    <rPh sb="296" eb="298">
      <t>ネンド</t>
    </rPh>
    <rPh sb="299" eb="301">
      <t>サクテイ</t>
    </rPh>
    <rPh sb="303" eb="305">
      <t>ケイエイ</t>
    </rPh>
    <rPh sb="305" eb="307">
      <t>センリャク</t>
    </rPh>
    <rPh sb="312" eb="315">
      <t>シヨウリョウ</t>
    </rPh>
    <rPh sb="316" eb="318">
      <t>カイテイ</t>
    </rPh>
    <rPh sb="320" eb="322">
      <t>ダンカイ</t>
    </rPh>
    <rPh sb="323" eb="324">
      <t>オコナ</t>
    </rPh>
    <rPh sb="325" eb="327">
      <t>ケイヒ</t>
    </rPh>
    <rPh sb="327" eb="329">
      <t>カイシュウ</t>
    </rPh>
    <rPh sb="329" eb="330">
      <t>リツ</t>
    </rPh>
    <rPh sb="335" eb="337">
      <t>メザ</t>
    </rPh>
    <rPh sb="347" eb="349">
      <t>オスイ</t>
    </rPh>
    <rPh sb="349" eb="351">
      <t>ショリ</t>
    </rPh>
    <rPh sb="351" eb="353">
      <t>ゲンカ</t>
    </rPh>
    <rPh sb="355" eb="356">
      <t>ホカ</t>
    </rPh>
    <rPh sb="356" eb="358">
      <t>ダンタイ</t>
    </rPh>
    <rPh sb="361" eb="362">
      <t>タカ</t>
    </rPh>
    <rPh sb="377" eb="378">
      <t>カカ</t>
    </rPh>
    <rPh sb="381" eb="382">
      <t>ヒ</t>
    </rPh>
    <rPh sb="389" eb="391">
      <t>ヨサン</t>
    </rPh>
    <rPh sb="400" eb="401">
      <t>オモ</t>
    </rPh>
    <rPh sb="402" eb="404">
      <t>ヨウイン</t>
    </rPh>
    <rPh sb="408" eb="410">
      <t>ヨサン</t>
    </rPh>
    <rPh sb="410" eb="412">
      <t>ケイジョウ</t>
    </rPh>
    <rPh sb="413" eb="415">
      <t>テキセツ</t>
    </rPh>
    <rPh sb="416" eb="417">
      <t>アラタ</t>
    </rPh>
    <rPh sb="422" eb="423">
      <t>ヒ</t>
    </rPh>
    <rPh sb="424" eb="425">
      <t>ツヅ</t>
    </rPh>
    <rPh sb="426" eb="428">
      <t>キキ</t>
    </rPh>
    <rPh sb="428" eb="430">
      <t>コウシン</t>
    </rPh>
    <rPh sb="430" eb="431">
      <t>ジ</t>
    </rPh>
    <rPh sb="432" eb="433">
      <t>ショウ</t>
    </rPh>
    <rPh sb="435" eb="437">
      <t>キキ</t>
    </rPh>
    <rPh sb="442" eb="444">
      <t>オスイ</t>
    </rPh>
    <rPh sb="444" eb="446">
      <t>ショリ</t>
    </rPh>
    <rPh sb="446" eb="447">
      <t>ヒ</t>
    </rPh>
    <rPh sb="448" eb="450">
      <t>サクゲン</t>
    </rPh>
    <rPh sb="451" eb="452">
      <t>ツト</t>
    </rPh>
    <rPh sb="454" eb="456">
      <t>ヒツヨウ</t>
    </rPh>
    <rPh sb="463" eb="465">
      <t>シセツ</t>
    </rPh>
    <rPh sb="465" eb="467">
      <t>リヨウ</t>
    </rPh>
    <rPh sb="467" eb="468">
      <t>リツ</t>
    </rPh>
    <rPh sb="477" eb="480">
      <t>ヘイキンチ</t>
    </rPh>
    <rPh sb="483" eb="484">
      <t>タカ</t>
    </rPh>
    <rPh sb="491" eb="492">
      <t>ヨ</t>
    </rPh>
    <rPh sb="493" eb="495">
      <t>リヨウ</t>
    </rPh>
    <rPh sb="495" eb="497">
      <t>ジョウキョウ</t>
    </rPh>
    <rPh sb="502" eb="504">
      <t>ゲンザイ</t>
    </rPh>
    <rPh sb="505" eb="506">
      <t>メン</t>
    </rPh>
    <rPh sb="506" eb="508">
      <t>セイビ</t>
    </rPh>
    <rPh sb="509" eb="510">
      <t>スス</t>
    </rPh>
    <rPh sb="517" eb="519">
      <t>リュウニュウ</t>
    </rPh>
    <rPh sb="519" eb="520">
      <t>リョウ</t>
    </rPh>
    <rPh sb="521" eb="523">
      <t>ヘンカ</t>
    </rPh>
    <rPh sb="524" eb="526">
      <t>タイオウ</t>
    </rPh>
    <rPh sb="531" eb="533">
      <t>テキセツ</t>
    </rPh>
    <rPh sb="534" eb="537">
      <t>ショリジョウ</t>
    </rPh>
    <rPh sb="537" eb="539">
      <t>キボ</t>
    </rPh>
    <rPh sb="542" eb="544">
      <t>ヒツヨウ</t>
    </rPh>
    <rPh sb="551" eb="553">
      <t>ゲンザイ</t>
    </rPh>
    <rPh sb="554" eb="555">
      <t>メン</t>
    </rPh>
    <rPh sb="555" eb="557">
      <t>セイビ</t>
    </rPh>
    <rPh sb="558" eb="559">
      <t>スス</t>
    </rPh>
    <rPh sb="566" eb="569">
      <t>スイセンカ</t>
    </rPh>
    <rPh sb="569" eb="570">
      <t>リツ</t>
    </rPh>
    <rPh sb="572" eb="574">
      <t>ヘイキン</t>
    </rPh>
    <rPh sb="577" eb="578">
      <t>ヒク</t>
    </rPh>
    <rPh sb="579" eb="581">
      <t>ジョウキョウ</t>
    </rPh>
    <rPh sb="586" eb="589">
      <t>シヨウリョウ</t>
    </rPh>
    <rPh sb="589" eb="591">
      <t>シュウニュウ</t>
    </rPh>
    <rPh sb="592" eb="594">
      <t>ゾウカ</t>
    </rPh>
    <rPh sb="595" eb="596">
      <t>ム</t>
    </rPh>
    <rPh sb="598" eb="600">
      <t>セツゾク</t>
    </rPh>
    <rPh sb="600" eb="601">
      <t>リツ</t>
    </rPh>
    <rPh sb="602" eb="604">
      <t>コウジョウ</t>
    </rPh>
    <rPh sb="605" eb="606">
      <t>ツト</t>
    </rPh>
    <rPh sb="608" eb="61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</si>
</sst>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0.09</c:v>
                </c:pt>
              </c:numCache>
            </c:numRef>
          </c:val>
          <c:extLst>
            <c:ext xmlns:c16="http://schemas.microsoft.com/office/drawing/2014/chart" uri="{C3380CC4-5D6E-409C-BE32-E72D297353CC}">
              <c16:uniqueId val="{00000000-3527-4C16-80CD-BDC4AE72864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extLst>
            <c:ext xmlns:c16="http://schemas.microsoft.com/office/drawing/2014/chart" uri="{C3380CC4-5D6E-409C-BE32-E72D297353CC}">
              <c16:uniqueId val="{00000001-3527-4C16-80CD-BDC4AE72864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77.22</c:v>
                </c:pt>
              </c:numCache>
            </c:numRef>
          </c:val>
          <c:extLst>
            <c:ext xmlns:c16="http://schemas.microsoft.com/office/drawing/2014/chart" uri="{C3380CC4-5D6E-409C-BE32-E72D297353CC}">
              <c16:uniqueId val="{00000000-6297-4ABA-8676-A69ED4FC369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extLst>
            <c:ext xmlns:c16="http://schemas.microsoft.com/office/drawing/2014/chart" uri="{C3380CC4-5D6E-409C-BE32-E72D297353CC}">
              <c16:uniqueId val="{00000001-6297-4ABA-8676-A69ED4FC369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72.05</c:v>
                </c:pt>
              </c:numCache>
            </c:numRef>
          </c:val>
          <c:extLst>
            <c:ext xmlns:c16="http://schemas.microsoft.com/office/drawing/2014/chart" uri="{C3380CC4-5D6E-409C-BE32-E72D297353CC}">
              <c16:uniqueId val="{00000000-DEC0-439E-88FB-3EE51D14182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extLst>
            <c:ext xmlns:c16="http://schemas.microsoft.com/office/drawing/2014/chart" uri="{C3380CC4-5D6E-409C-BE32-E72D297353CC}">
              <c16:uniqueId val="{00000001-DEC0-439E-88FB-3EE51D14182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98.2</c:v>
                </c:pt>
              </c:numCache>
            </c:numRef>
          </c:val>
          <c:extLst>
            <c:ext xmlns:c16="http://schemas.microsoft.com/office/drawing/2014/chart" uri="{C3380CC4-5D6E-409C-BE32-E72D297353CC}">
              <c16:uniqueId val="{00000000-119C-48A4-B646-3E3C11024D2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c:ext xmlns:c16="http://schemas.microsoft.com/office/drawing/2014/chart" uri="{C3380CC4-5D6E-409C-BE32-E72D297353CC}">
              <c16:uniqueId val="{00000001-119C-48A4-B646-3E3C11024D2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3.44</c:v>
                </c:pt>
              </c:numCache>
            </c:numRef>
          </c:val>
          <c:extLst>
            <c:ext xmlns:c16="http://schemas.microsoft.com/office/drawing/2014/chart" uri="{C3380CC4-5D6E-409C-BE32-E72D297353CC}">
              <c16:uniqueId val="{00000000-31A1-4807-A470-DAD077E4BF9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extLst>
            <c:ext xmlns:c16="http://schemas.microsoft.com/office/drawing/2014/chart" uri="{C3380CC4-5D6E-409C-BE32-E72D297353CC}">
              <c16:uniqueId val="{00000001-31A1-4807-A470-DAD077E4BF9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82D-4C3D-B2A0-8C2710BF077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F82D-4C3D-B2A0-8C2710BF077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6B8-4D43-9267-805DE53C912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extLst>
            <c:ext xmlns:c16="http://schemas.microsoft.com/office/drawing/2014/chart" uri="{C3380CC4-5D6E-409C-BE32-E72D297353CC}">
              <c16:uniqueId val="{00000001-86B8-4D43-9267-805DE53C912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24.91</c:v>
                </c:pt>
              </c:numCache>
            </c:numRef>
          </c:val>
          <c:extLst>
            <c:ext xmlns:c16="http://schemas.microsoft.com/office/drawing/2014/chart" uri="{C3380CC4-5D6E-409C-BE32-E72D297353CC}">
              <c16:uniqueId val="{00000000-3B43-4014-B002-2D4A9E2394A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extLst>
            <c:ext xmlns:c16="http://schemas.microsoft.com/office/drawing/2014/chart" uri="{C3380CC4-5D6E-409C-BE32-E72D297353CC}">
              <c16:uniqueId val="{00000001-3B43-4014-B002-2D4A9E2394A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62E-44FB-8DC7-0A40CC045B9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extLst>
            <c:ext xmlns:c16="http://schemas.microsoft.com/office/drawing/2014/chart" uri="{C3380CC4-5D6E-409C-BE32-E72D297353CC}">
              <c16:uniqueId val="{00000001-562E-44FB-8DC7-0A40CC045B9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42.61</c:v>
                </c:pt>
              </c:numCache>
            </c:numRef>
          </c:val>
          <c:extLst>
            <c:ext xmlns:c16="http://schemas.microsoft.com/office/drawing/2014/chart" uri="{C3380CC4-5D6E-409C-BE32-E72D297353CC}">
              <c16:uniqueId val="{00000000-F30D-4FFE-AF9B-65872BD6EC1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extLst>
            <c:ext xmlns:c16="http://schemas.microsoft.com/office/drawing/2014/chart" uri="{C3380CC4-5D6E-409C-BE32-E72D297353CC}">
              <c16:uniqueId val="{00000001-F30D-4FFE-AF9B-65872BD6EC1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229.46</c:v>
                </c:pt>
              </c:numCache>
            </c:numRef>
          </c:val>
          <c:extLst>
            <c:ext xmlns:c16="http://schemas.microsoft.com/office/drawing/2014/chart" uri="{C3380CC4-5D6E-409C-BE32-E72D297353CC}">
              <c16:uniqueId val="{00000000-4195-488A-9F8F-872FE29DD7F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extLst>
            <c:ext xmlns:c16="http://schemas.microsoft.com/office/drawing/2014/chart" uri="{C3380CC4-5D6E-409C-BE32-E72D297353CC}">
              <c16:uniqueId val="{00000001-4195-488A-9F8F-872FE29DD7F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T16"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静岡県　吉田町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29421</v>
      </c>
      <c r="AM8" s="51"/>
      <c r="AN8" s="51"/>
      <c r="AO8" s="51"/>
      <c r="AP8" s="51"/>
      <c r="AQ8" s="51"/>
      <c r="AR8" s="51"/>
      <c r="AS8" s="51"/>
      <c r="AT8" s="46">
        <f>データ!T6</f>
        <v>20.73</v>
      </c>
      <c r="AU8" s="46"/>
      <c r="AV8" s="46"/>
      <c r="AW8" s="46"/>
      <c r="AX8" s="46"/>
      <c r="AY8" s="46"/>
      <c r="AZ8" s="46"/>
      <c r="BA8" s="46"/>
      <c r="BB8" s="46">
        <f>データ!U6</f>
        <v>1419.25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58.76</v>
      </c>
      <c r="J10" s="46"/>
      <c r="K10" s="46"/>
      <c r="L10" s="46"/>
      <c r="M10" s="46"/>
      <c r="N10" s="46"/>
      <c r="O10" s="46"/>
      <c r="P10" s="46">
        <f>データ!P6</f>
        <v>37.78</v>
      </c>
      <c r="Q10" s="46"/>
      <c r="R10" s="46"/>
      <c r="S10" s="46"/>
      <c r="T10" s="46"/>
      <c r="U10" s="46"/>
      <c r="V10" s="46"/>
      <c r="W10" s="46">
        <f>データ!Q6</f>
        <v>93.8</v>
      </c>
      <c r="X10" s="46"/>
      <c r="Y10" s="46"/>
      <c r="Z10" s="46"/>
      <c r="AA10" s="46"/>
      <c r="AB10" s="46"/>
      <c r="AC10" s="46"/>
      <c r="AD10" s="51">
        <f>データ!R6</f>
        <v>2002</v>
      </c>
      <c r="AE10" s="51"/>
      <c r="AF10" s="51"/>
      <c r="AG10" s="51"/>
      <c r="AH10" s="51"/>
      <c r="AI10" s="51"/>
      <c r="AJ10" s="51"/>
      <c r="AK10" s="2"/>
      <c r="AL10" s="51">
        <f>データ!V6</f>
        <v>11101</v>
      </c>
      <c r="AM10" s="51"/>
      <c r="AN10" s="51"/>
      <c r="AO10" s="51"/>
      <c r="AP10" s="51"/>
      <c r="AQ10" s="51"/>
      <c r="AR10" s="51"/>
      <c r="AS10" s="51"/>
      <c r="AT10" s="46">
        <f>データ!W6</f>
        <v>2.86</v>
      </c>
      <c r="AU10" s="46"/>
      <c r="AV10" s="46"/>
      <c r="AW10" s="46"/>
      <c r="AX10" s="46"/>
      <c r="AY10" s="46"/>
      <c r="AZ10" s="46"/>
      <c r="BA10" s="46"/>
      <c r="BB10" s="46">
        <f>データ!X6</f>
        <v>3881.47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OQe4fDUhgzQk16qByHlAgQP7M/aH2H2BAFaZ4b05O3XrI1D3rVQMAl2JnBkeo6lw1sr8j0teBdUQow9QD/BKIg==" saltValue="uKKkPX4LGFoarefPFSkPv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224243</v>
      </c>
      <c r="D6" s="33">
        <f t="shared" si="3"/>
        <v>46</v>
      </c>
      <c r="E6" s="33">
        <f t="shared" si="3"/>
        <v>17</v>
      </c>
      <c r="F6" s="33">
        <f t="shared" si="3"/>
        <v>1</v>
      </c>
      <c r="G6" s="33">
        <f t="shared" si="3"/>
        <v>0</v>
      </c>
      <c r="H6" s="33" t="str">
        <f t="shared" si="3"/>
        <v>静岡県　吉田町</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58.76</v>
      </c>
      <c r="P6" s="34">
        <f t="shared" si="3"/>
        <v>37.78</v>
      </c>
      <c r="Q6" s="34">
        <f t="shared" si="3"/>
        <v>93.8</v>
      </c>
      <c r="R6" s="34">
        <f t="shared" si="3"/>
        <v>2002</v>
      </c>
      <c r="S6" s="34">
        <f t="shared" si="3"/>
        <v>29421</v>
      </c>
      <c r="T6" s="34">
        <f t="shared" si="3"/>
        <v>20.73</v>
      </c>
      <c r="U6" s="34">
        <f t="shared" si="3"/>
        <v>1419.25</v>
      </c>
      <c r="V6" s="34">
        <f t="shared" si="3"/>
        <v>11101</v>
      </c>
      <c r="W6" s="34">
        <f t="shared" si="3"/>
        <v>2.86</v>
      </c>
      <c r="X6" s="34">
        <f t="shared" si="3"/>
        <v>3881.47</v>
      </c>
      <c r="Y6" s="35" t="str">
        <f>IF(Y7="",NA(),Y7)</f>
        <v>-</v>
      </c>
      <c r="Z6" s="35" t="str">
        <f t="shared" ref="Z6:AH6" si="4">IF(Z7="",NA(),Z7)</f>
        <v>-</v>
      </c>
      <c r="AA6" s="35" t="str">
        <f t="shared" si="4"/>
        <v>-</v>
      </c>
      <c r="AB6" s="35" t="str">
        <f t="shared" si="4"/>
        <v>-</v>
      </c>
      <c r="AC6" s="35">
        <f t="shared" si="4"/>
        <v>98.2</v>
      </c>
      <c r="AD6" s="35" t="str">
        <f t="shared" si="4"/>
        <v>-</v>
      </c>
      <c r="AE6" s="35" t="str">
        <f t="shared" si="4"/>
        <v>-</v>
      </c>
      <c r="AF6" s="35" t="str">
        <f t="shared" si="4"/>
        <v>-</v>
      </c>
      <c r="AG6" s="35" t="str">
        <f t="shared" si="4"/>
        <v>-</v>
      </c>
      <c r="AH6" s="35">
        <f t="shared" si="4"/>
        <v>107.21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43.71</v>
      </c>
      <c r="AT6" s="34" t="str">
        <f>IF(AT7="","",IF(AT7="-","【-】","【"&amp;SUBSTITUTE(TEXT(AT7,"#,##0.00"),"-","△")&amp;"】"))</f>
        <v>【3.64】</v>
      </c>
      <c r="AU6" s="35" t="str">
        <f>IF(AU7="",NA(),AU7)</f>
        <v>-</v>
      </c>
      <c r="AV6" s="35" t="str">
        <f t="shared" ref="AV6:BD6" si="6">IF(AV7="",NA(),AV7)</f>
        <v>-</v>
      </c>
      <c r="AW6" s="35" t="str">
        <f t="shared" si="6"/>
        <v>-</v>
      </c>
      <c r="AX6" s="35" t="str">
        <f t="shared" si="6"/>
        <v>-</v>
      </c>
      <c r="AY6" s="35">
        <f t="shared" si="6"/>
        <v>24.91</v>
      </c>
      <c r="AZ6" s="35" t="str">
        <f t="shared" si="6"/>
        <v>-</v>
      </c>
      <c r="BA6" s="35" t="str">
        <f t="shared" si="6"/>
        <v>-</v>
      </c>
      <c r="BB6" s="35" t="str">
        <f t="shared" si="6"/>
        <v>-</v>
      </c>
      <c r="BC6" s="35" t="str">
        <f t="shared" si="6"/>
        <v>-</v>
      </c>
      <c r="BD6" s="35">
        <f t="shared" si="6"/>
        <v>40.67</v>
      </c>
      <c r="BE6" s="34" t="str">
        <f>IF(BE7="","",IF(BE7="-","【-】","【"&amp;SUBSTITUTE(TEXT(BE7,"#,##0.00"),"-","△")&amp;"】"))</f>
        <v>【67.52】</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1050.51</v>
      </c>
      <c r="BP6" s="34" t="str">
        <f>IF(BP7="","",IF(BP7="-","【-】","【"&amp;SUBSTITUTE(TEXT(BP7,"#,##0.00"),"-","△")&amp;"】"))</f>
        <v>【705.21】</v>
      </c>
      <c r="BQ6" s="35" t="str">
        <f>IF(BQ7="",NA(),BQ7)</f>
        <v>-</v>
      </c>
      <c r="BR6" s="35" t="str">
        <f t="shared" ref="BR6:BZ6" si="8">IF(BR7="",NA(),BR7)</f>
        <v>-</v>
      </c>
      <c r="BS6" s="35" t="str">
        <f t="shared" si="8"/>
        <v>-</v>
      </c>
      <c r="BT6" s="35" t="str">
        <f t="shared" si="8"/>
        <v>-</v>
      </c>
      <c r="BU6" s="35">
        <f t="shared" si="8"/>
        <v>42.61</v>
      </c>
      <c r="BV6" s="35" t="str">
        <f t="shared" si="8"/>
        <v>-</v>
      </c>
      <c r="BW6" s="35" t="str">
        <f t="shared" si="8"/>
        <v>-</v>
      </c>
      <c r="BX6" s="35" t="str">
        <f t="shared" si="8"/>
        <v>-</v>
      </c>
      <c r="BY6" s="35" t="str">
        <f t="shared" si="8"/>
        <v>-</v>
      </c>
      <c r="BZ6" s="35">
        <f t="shared" si="8"/>
        <v>82.65</v>
      </c>
      <c r="CA6" s="34" t="str">
        <f>IF(CA7="","",IF(CA7="-","【-】","【"&amp;SUBSTITUTE(TEXT(CA7,"#,##0.00"),"-","△")&amp;"】"))</f>
        <v>【98.96】</v>
      </c>
      <c r="CB6" s="35" t="str">
        <f>IF(CB7="",NA(),CB7)</f>
        <v>-</v>
      </c>
      <c r="CC6" s="35" t="str">
        <f t="shared" ref="CC6:CK6" si="9">IF(CC7="",NA(),CC7)</f>
        <v>-</v>
      </c>
      <c r="CD6" s="35" t="str">
        <f t="shared" si="9"/>
        <v>-</v>
      </c>
      <c r="CE6" s="35" t="str">
        <f t="shared" si="9"/>
        <v>-</v>
      </c>
      <c r="CF6" s="35">
        <f t="shared" si="9"/>
        <v>229.46</v>
      </c>
      <c r="CG6" s="35" t="str">
        <f t="shared" si="9"/>
        <v>-</v>
      </c>
      <c r="CH6" s="35" t="str">
        <f t="shared" si="9"/>
        <v>-</v>
      </c>
      <c r="CI6" s="35" t="str">
        <f t="shared" si="9"/>
        <v>-</v>
      </c>
      <c r="CJ6" s="35" t="str">
        <f t="shared" si="9"/>
        <v>-</v>
      </c>
      <c r="CK6" s="35">
        <f t="shared" si="9"/>
        <v>186.3</v>
      </c>
      <c r="CL6" s="34" t="str">
        <f>IF(CL7="","",IF(CL7="-","【-】","【"&amp;SUBSTITUTE(TEXT(CL7,"#,##0.00"),"-","△")&amp;"】"))</f>
        <v>【134.52】</v>
      </c>
      <c r="CM6" s="35" t="str">
        <f>IF(CM7="",NA(),CM7)</f>
        <v>-</v>
      </c>
      <c r="CN6" s="35" t="str">
        <f t="shared" ref="CN6:CV6" si="10">IF(CN7="",NA(),CN7)</f>
        <v>-</v>
      </c>
      <c r="CO6" s="35" t="str">
        <f t="shared" si="10"/>
        <v>-</v>
      </c>
      <c r="CP6" s="35" t="str">
        <f t="shared" si="10"/>
        <v>-</v>
      </c>
      <c r="CQ6" s="35">
        <f t="shared" si="10"/>
        <v>77.22</v>
      </c>
      <c r="CR6" s="35" t="str">
        <f t="shared" si="10"/>
        <v>-</v>
      </c>
      <c r="CS6" s="35" t="str">
        <f t="shared" si="10"/>
        <v>-</v>
      </c>
      <c r="CT6" s="35" t="str">
        <f t="shared" si="10"/>
        <v>-</v>
      </c>
      <c r="CU6" s="35" t="str">
        <f t="shared" si="10"/>
        <v>-</v>
      </c>
      <c r="CV6" s="35">
        <f t="shared" si="10"/>
        <v>50.53</v>
      </c>
      <c r="CW6" s="34" t="str">
        <f>IF(CW7="","",IF(CW7="-","【-】","【"&amp;SUBSTITUTE(TEXT(CW7,"#,##0.00"),"-","△")&amp;"】"))</f>
        <v>【59.57】</v>
      </c>
      <c r="CX6" s="35" t="str">
        <f>IF(CX7="",NA(),CX7)</f>
        <v>-</v>
      </c>
      <c r="CY6" s="35" t="str">
        <f t="shared" ref="CY6:DG6" si="11">IF(CY7="",NA(),CY7)</f>
        <v>-</v>
      </c>
      <c r="CZ6" s="35" t="str">
        <f t="shared" si="11"/>
        <v>-</v>
      </c>
      <c r="DA6" s="35" t="str">
        <f t="shared" si="11"/>
        <v>-</v>
      </c>
      <c r="DB6" s="35">
        <f t="shared" si="11"/>
        <v>72.05</v>
      </c>
      <c r="DC6" s="35" t="str">
        <f t="shared" si="11"/>
        <v>-</v>
      </c>
      <c r="DD6" s="35" t="str">
        <f t="shared" si="11"/>
        <v>-</v>
      </c>
      <c r="DE6" s="35" t="str">
        <f t="shared" si="11"/>
        <v>-</v>
      </c>
      <c r="DF6" s="35" t="str">
        <f t="shared" si="11"/>
        <v>-</v>
      </c>
      <c r="DG6" s="35">
        <f t="shared" si="11"/>
        <v>82.08</v>
      </c>
      <c r="DH6" s="34" t="str">
        <f>IF(DH7="","",IF(DH7="-","【-】","【"&amp;SUBSTITUTE(TEXT(DH7,"#,##0.00"),"-","△")&amp;"】"))</f>
        <v>【95.57】</v>
      </c>
      <c r="DI6" s="35" t="str">
        <f>IF(DI7="",NA(),DI7)</f>
        <v>-</v>
      </c>
      <c r="DJ6" s="35" t="str">
        <f t="shared" ref="DJ6:DR6" si="12">IF(DJ7="",NA(),DJ7)</f>
        <v>-</v>
      </c>
      <c r="DK6" s="35" t="str">
        <f t="shared" si="12"/>
        <v>-</v>
      </c>
      <c r="DL6" s="35" t="str">
        <f t="shared" si="12"/>
        <v>-</v>
      </c>
      <c r="DM6" s="35">
        <f t="shared" si="12"/>
        <v>3.44</v>
      </c>
      <c r="DN6" s="35" t="str">
        <f t="shared" si="12"/>
        <v>-</v>
      </c>
      <c r="DO6" s="35" t="str">
        <f t="shared" si="12"/>
        <v>-</v>
      </c>
      <c r="DP6" s="35" t="str">
        <f t="shared" si="12"/>
        <v>-</v>
      </c>
      <c r="DQ6" s="35" t="str">
        <f t="shared" si="12"/>
        <v>-</v>
      </c>
      <c r="DR6" s="35">
        <f t="shared" si="12"/>
        <v>12.7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5">
        <f t="shared" si="14"/>
        <v>0.09</v>
      </c>
      <c r="EJ6" s="35" t="str">
        <f t="shared" si="14"/>
        <v>-</v>
      </c>
      <c r="EK6" s="35" t="str">
        <f t="shared" si="14"/>
        <v>-</v>
      </c>
      <c r="EL6" s="35" t="str">
        <f t="shared" si="14"/>
        <v>-</v>
      </c>
      <c r="EM6" s="35" t="str">
        <f t="shared" si="14"/>
        <v>-</v>
      </c>
      <c r="EN6" s="35">
        <f t="shared" si="14"/>
        <v>1.65</v>
      </c>
      <c r="EO6" s="34" t="str">
        <f>IF(EO7="","",IF(EO7="-","【-】","【"&amp;SUBSTITUTE(TEXT(EO7,"#,##0.00"),"-","△")&amp;"】"))</f>
        <v>【0.30】</v>
      </c>
    </row>
    <row r="7" spans="1:148" s="36" customFormat="1" x14ac:dyDescent="0.15">
      <c r="A7" s="28"/>
      <c r="B7" s="37">
        <v>2020</v>
      </c>
      <c r="C7" s="37">
        <v>224243</v>
      </c>
      <c r="D7" s="37">
        <v>46</v>
      </c>
      <c r="E7" s="37">
        <v>17</v>
      </c>
      <c r="F7" s="37">
        <v>1</v>
      </c>
      <c r="G7" s="37">
        <v>0</v>
      </c>
      <c r="H7" s="37" t="s">
        <v>95</v>
      </c>
      <c r="I7" s="37" t="s">
        <v>96</v>
      </c>
      <c r="J7" s="37" t="s">
        <v>97</v>
      </c>
      <c r="K7" s="37" t="s">
        <v>98</v>
      </c>
      <c r="L7" s="37" t="s">
        <v>99</v>
      </c>
      <c r="M7" s="37" t="s">
        <v>100</v>
      </c>
      <c r="N7" s="38" t="s">
        <v>101</v>
      </c>
      <c r="O7" s="38">
        <v>58.76</v>
      </c>
      <c r="P7" s="38">
        <v>37.78</v>
      </c>
      <c r="Q7" s="38">
        <v>93.8</v>
      </c>
      <c r="R7" s="38">
        <v>2002</v>
      </c>
      <c r="S7" s="38">
        <v>29421</v>
      </c>
      <c r="T7" s="38">
        <v>20.73</v>
      </c>
      <c r="U7" s="38">
        <v>1419.25</v>
      </c>
      <c r="V7" s="38">
        <v>11101</v>
      </c>
      <c r="W7" s="38">
        <v>2.86</v>
      </c>
      <c r="X7" s="38">
        <v>3881.47</v>
      </c>
      <c r="Y7" s="38" t="s">
        <v>101</v>
      </c>
      <c r="Z7" s="38" t="s">
        <v>101</v>
      </c>
      <c r="AA7" s="38" t="s">
        <v>101</v>
      </c>
      <c r="AB7" s="38" t="s">
        <v>101</v>
      </c>
      <c r="AC7" s="38">
        <v>98.2</v>
      </c>
      <c r="AD7" s="38" t="s">
        <v>101</v>
      </c>
      <c r="AE7" s="38" t="s">
        <v>101</v>
      </c>
      <c r="AF7" s="38" t="s">
        <v>101</v>
      </c>
      <c r="AG7" s="38" t="s">
        <v>101</v>
      </c>
      <c r="AH7" s="38">
        <v>107.21</v>
      </c>
      <c r="AI7" s="38">
        <v>106.67</v>
      </c>
      <c r="AJ7" s="38" t="s">
        <v>101</v>
      </c>
      <c r="AK7" s="38" t="s">
        <v>101</v>
      </c>
      <c r="AL7" s="38" t="s">
        <v>101</v>
      </c>
      <c r="AM7" s="38" t="s">
        <v>101</v>
      </c>
      <c r="AN7" s="38">
        <v>0</v>
      </c>
      <c r="AO7" s="38" t="s">
        <v>101</v>
      </c>
      <c r="AP7" s="38" t="s">
        <v>101</v>
      </c>
      <c r="AQ7" s="38" t="s">
        <v>101</v>
      </c>
      <c r="AR7" s="38" t="s">
        <v>101</v>
      </c>
      <c r="AS7" s="38">
        <v>43.71</v>
      </c>
      <c r="AT7" s="38">
        <v>3.64</v>
      </c>
      <c r="AU7" s="38" t="s">
        <v>101</v>
      </c>
      <c r="AV7" s="38" t="s">
        <v>101</v>
      </c>
      <c r="AW7" s="38" t="s">
        <v>101</v>
      </c>
      <c r="AX7" s="38" t="s">
        <v>101</v>
      </c>
      <c r="AY7" s="38">
        <v>24.91</v>
      </c>
      <c r="AZ7" s="38" t="s">
        <v>101</v>
      </c>
      <c r="BA7" s="38" t="s">
        <v>101</v>
      </c>
      <c r="BB7" s="38" t="s">
        <v>101</v>
      </c>
      <c r="BC7" s="38" t="s">
        <v>101</v>
      </c>
      <c r="BD7" s="38">
        <v>40.67</v>
      </c>
      <c r="BE7" s="38">
        <v>67.52</v>
      </c>
      <c r="BF7" s="38" t="s">
        <v>101</v>
      </c>
      <c r="BG7" s="38" t="s">
        <v>101</v>
      </c>
      <c r="BH7" s="38" t="s">
        <v>101</v>
      </c>
      <c r="BI7" s="38" t="s">
        <v>101</v>
      </c>
      <c r="BJ7" s="38">
        <v>0</v>
      </c>
      <c r="BK7" s="38" t="s">
        <v>101</v>
      </c>
      <c r="BL7" s="38" t="s">
        <v>101</v>
      </c>
      <c r="BM7" s="38" t="s">
        <v>101</v>
      </c>
      <c r="BN7" s="38" t="s">
        <v>101</v>
      </c>
      <c r="BO7" s="38">
        <v>1050.51</v>
      </c>
      <c r="BP7" s="38">
        <v>705.21</v>
      </c>
      <c r="BQ7" s="38" t="s">
        <v>101</v>
      </c>
      <c r="BR7" s="38" t="s">
        <v>101</v>
      </c>
      <c r="BS7" s="38" t="s">
        <v>101</v>
      </c>
      <c r="BT7" s="38" t="s">
        <v>101</v>
      </c>
      <c r="BU7" s="38">
        <v>42.61</v>
      </c>
      <c r="BV7" s="38" t="s">
        <v>101</v>
      </c>
      <c r="BW7" s="38" t="s">
        <v>101</v>
      </c>
      <c r="BX7" s="38" t="s">
        <v>101</v>
      </c>
      <c r="BY7" s="38" t="s">
        <v>101</v>
      </c>
      <c r="BZ7" s="38">
        <v>82.65</v>
      </c>
      <c r="CA7" s="38">
        <v>98.96</v>
      </c>
      <c r="CB7" s="38" t="s">
        <v>101</v>
      </c>
      <c r="CC7" s="38" t="s">
        <v>101</v>
      </c>
      <c r="CD7" s="38" t="s">
        <v>101</v>
      </c>
      <c r="CE7" s="38" t="s">
        <v>101</v>
      </c>
      <c r="CF7" s="38">
        <v>229.46</v>
      </c>
      <c r="CG7" s="38" t="s">
        <v>101</v>
      </c>
      <c r="CH7" s="38" t="s">
        <v>101</v>
      </c>
      <c r="CI7" s="38" t="s">
        <v>101</v>
      </c>
      <c r="CJ7" s="38" t="s">
        <v>101</v>
      </c>
      <c r="CK7" s="38">
        <v>186.3</v>
      </c>
      <c r="CL7" s="38">
        <v>134.52000000000001</v>
      </c>
      <c r="CM7" s="38" t="s">
        <v>101</v>
      </c>
      <c r="CN7" s="38" t="s">
        <v>101</v>
      </c>
      <c r="CO7" s="38" t="s">
        <v>101</v>
      </c>
      <c r="CP7" s="38" t="s">
        <v>101</v>
      </c>
      <c r="CQ7" s="38">
        <v>77.22</v>
      </c>
      <c r="CR7" s="38" t="s">
        <v>101</v>
      </c>
      <c r="CS7" s="38" t="s">
        <v>101</v>
      </c>
      <c r="CT7" s="38" t="s">
        <v>101</v>
      </c>
      <c r="CU7" s="38" t="s">
        <v>101</v>
      </c>
      <c r="CV7" s="38">
        <v>50.53</v>
      </c>
      <c r="CW7" s="38">
        <v>59.57</v>
      </c>
      <c r="CX7" s="38" t="s">
        <v>101</v>
      </c>
      <c r="CY7" s="38" t="s">
        <v>101</v>
      </c>
      <c r="CZ7" s="38" t="s">
        <v>101</v>
      </c>
      <c r="DA7" s="38" t="s">
        <v>101</v>
      </c>
      <c r="DB7" s="38">
        <v>72.05</v>
      </c>
      <c r="DC7" s="38" t="s">
        <v>101</v>
      </c>
      <c r="DD7" s="38" t="s">
        <v>101</v>
      </c>
      <c r="DE7" s="38" t="s">
        <v>101</v>
      </c>
      <c r="DF7" s="38" t="s">
        <v>101</v>
      </c>
      <c r="DG7" s="38">
        <v>82.08</v>
      </c>
      <c r="DH7" s="38">
        <v>95.57</v>
      </c>
      <c r="DI7" s="38" t="s">
        <v>101</v>
      </c>
      <c r="DJ7" s="38" t="s">
        <v>101</v>
      </c>
      <c r="DK7" s="38" t="s">
        <v>101</v>
      </c>
      <c r="DL7" s="38" t="s">
        <v>101</v>
      </c>
      <c r="DM7" s="38">
        <v>3.44</v>
      </c>
      <c r="DN7" s="38" t="s">
        <v>101</v>
      </c>
      <c r="DO7" s="38" t="s">
        <v>101</v>
      </c>
      <c r="DP7" s="38" t="s">
        <v>101</v>
      </c>
      <c r="DQ7" s="38" t="s">
        <v>101</v>
      </c>
      <c r="DR7" s="38">
        <v>12.7</v>
      </c>
      <c r="DS7" s="38">
        <v>36.520000000000003</v>
      </c>
      <c r="DT7" s="38" t="s">
        <v>101</v>
      </c>
      <c r="DU7" s="38" t="s">
        <v>101</v>
      </c>
      <c r="DV7" s="38" t="s">
        <v>101</v>
      </c>
      <c r="DW7" s="38" t="s">
        <v>101</v>
      </c>
      <c r="DX7" s="38">
        <v>0</v>
      </c>
      <c r="DY7" s="38" t="s">
        <v>101</v>
      </c>
      <c r="DZ7" s="38" t="s">
        <v>101</v>
      </c>
      <c r="EA7" s="38" t="s">
        <v>101</v>
      </c>
      <c r="EB7" s="38" t="s">
        <v>101</v>
      </c>
      <c r="EC7" s="38">
        <v>0</v>
      </c>
      <c r="ED7" s="38">
        <v>5.72</v>
      </c>
      <c r="EE7" s="38" t="s">
        <v>101</v>
      </c>
      <c r="EF7" s="38" t="s">
        <v>101</v>
      </c>
      <c r="EG7" s="38" t="s">
        <v>101</v>
      </c>
      <c r="EH7" s="38" t="s">
        <v>101</v>
      </c>
      <c r="EI7" s="38">
        <v>0.09</v>
      </c>
      <c r="EJ7" s="38" t="s">
        <v>101</v>
      </c>
      <c r="EK7" s="38" t="s">
        <v>101</v>
      </c>
      <c r="EL7" s="38" t="s">
        <v>101</v>
      </c>
      <c r="EM7" s="38" t="s">
        <v>101</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