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307フロンティア推進課\01課内共通\00勝亦⇒小野班長へ\■もとはし■\01.メール\市町行財政課\●経営比較分析表\220107　経営比較分析\"/>
    </mc:Choice>
  </mc:AlternateContent>
  <xr:revisionPtr revIDLastSave="0" documentId="13_ncr:1_{6D9C5136-C54F-4DD9-9283-9C6EBB3186EE}" xr6:coauthVersionLast="36" xr6:coauthVersionMax="36" xr10:uidLastSave="{00000000-0000-0000-0000-000000000000}"/>
  <workbookProtection workbookAlgorithmName="SHA-512" workbookHashValue="BjFYdmuth5mDa0MMDW8LIdh8d46TVorH1QeuK5eWtlvp8lTBSSuUIf12iXoMSgu3Gq/mhhrkYXwi5JV8XakRrg==" workbookSaltValue="dKHcmfZNKYJdgp/+9a20/Q==" workbookSpinCount="100000" lockStructure="1"/>
  <bookViews>
    <workbookView xWindow="0" yWindow="0" windowWidth="21570" windowHeight="784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N16" i="4" s="1"/>
  <c r="AT6" i="5"/>
  <c r="L16" i="4" s="1"/>
  <c r="AS6" i="5"/>
  <c r="AR6" i="5"/>
  <c r="AQ6" i="5"/>
  <c r="AP6" i="5"/>
  <c r="N15" i="4" s="1"/>
  <c r="AO6" i="5"/>
  <c r="L15" i="4" s="1"/>
  <c r="AN6" i="5"/>
  <c r="J15" i="4" s="1"/>
  <c r="AM6" i="5"/>
  <c r="H15" i="4" s="1"/>
  <c r="AL6" i="5"/>
  <c r="F15" i="4" s="1"/>
  <c r="AK6" i="5"/>
  <c r="AJ6" i="5"/>
  <c r="AI6" i="5"/>
  <c r="J14" i="4" s="1"/>
  <c r="AH6" i="5"/>
  <c r="H14" i="4" s="1"/>
  <c r="AG6" i="5"/>
  <c r="AF6" i="5"/>
  <c r="AE6" i="5"/>
  <c r="AD6" i="5"/>
  <c r="J13" i="4" s="1"/>
  <c r="AC6" i="5"/>
  <c r="H13" i="4" s="1"/>
  <c r="AB6" i="5"/>
  <c r="F13" i="4" s="1"/>
  <c r="AA6" i="5"/>
  <c r="N12" i="4" s="1"/>
  <c r="Z6" i="5"/>
  <c r="L12" i="4" s="1"/>
  <c r="Y6" i="5"/>
  <c r="X6" i="5"/>
  <c r="W6" i="5"/>
  <c r="F12" i="4" s="1"/>
  <c r="V6" i="5"/>
  <c r="F9" i="4" s="1"/>
  <c r="U6" i="5"/>
  <c r="T6" i="5"/>
  <c r="S6" i="5"/>
  <c r="R6" i="5"/>
  <c r="Q6" i="5"/>
  <c r="B7" i="4" s="1"/>
  <c r="P6" i="5"/>
  <c r="N5" i="4" s="1"/>
  <c r="O6" i="5"/>
  <c r="J5" i="4" s="1"/>
  <c r="N6" i="5"/>
  <c r="F5" i="4" s="1"/>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J16" i="4"/>
  <c r="H16" i="4"/>
  <c r="F16" i="4"/>
  <c r="N14" i="4"/>
  <c r="L14" i="4"/>
  <c r="F14" i="4"/>
  <c r="N13" i="4"/>
  <c r="L13" i="4"/>
  <c r="J12" i="4"/>
  <c r="H12" i="4"/>
  <c r="N7" i="4"/>
  <c r="B5" i="4"/>
  <c r="N3" i="4"/>
  <c r="J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H11" i="4"/>
  <c r="MB10" i="5"/>
  <c r="LR10" i="5"/>
  <c r="LH10" i="5"/>
  <c r="JS10" i="5"/>
  <c r="ID10" i="5"/>
  <c r="GO10" i="5"/>
  <c r="FA10" i="5"/>
  <c r="DL10" i="5"/>
  <c r="BV10" i="5"/>
  <c r="KX10" i="5"/>
  <c r="JI10" i="5"/>
  <c r="HT10" i="5"/>
  <c r="GE10" i="5"/>
  <c r="EP10" i="5"/>
  <c r="DB10" i="5"/>
  <c r="BK10" i="5"/>
  <c r="KM10" i="5"/>
  <c r="IY10" i="5"/>
  <c r="HJ10" i="5"/>
  <c r="FU10" i="5"/>
  <c r="EF10" i="5"/>
  <c r="CQ10" i="5"/>
  <c r="AZ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KE10" i="5"/>
  <c r="IP10" i="5"/>
  <c r="HB10" i="5"/>
  <c r="FM10" i="5"/>
  <c r="DX10" i="5"/>
  <c r="CI10" i="5"/>
  <c r="L11" i="4"/>
  <c r="LT10" i="5"/>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LI10" i="5"/>
  <c r="JT10" i="5"/>
  <c r="IE10" i="5"/>
  <c r="GP10" i="5"/>
  <c r="FB10" i="5"/>
  <c r="DM10" i="5"/>
  <c r="BW10" i="5"/>
  <c r="KY10" i="5"/>
  <c r="JJ10" i="5"/>
  <c r="HU10" i="5"/>
  <c r="GF10" i="5"/>
  <c r="EQ10" i="5"/>
  <c r="DC10" i="5"/>
  <c r="BL10" i="5"/>
  <c r="KN10" i="5"/>
  <c r="IZ10" i="5"/>
  <c r="HK10" i="5"/>
  <c r="FV10" i="5"/>
  <c r="EG10" i="5"/>
  <c r="CR10" i="5"/>
  <c r="BA10" i="5"/>
  <c r="KD10" i="5"/>
  <c r="IO10" i="5"/>
  <c r="HA10" i="5"/>
  <c r="FL10" i="5"/>
  <c r="DW10" i="5"/>
  <c r="CH10" i="5"/>
  <c r="J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L10" i="5"/>
  <c r="IX10" i="5"/>
  <c r="HI10" i="5"/>
  <c r="FT10" i="5"/>
  <c r="EE10" i="5"/>
  <c r="CP10" i="5"/>
  <c r="AY10" i="5"/>
  <c r="KB10" i="5"/>
  <c r="IM10" i="5"/>
  <c r="GY10" i="5"/>
  <c r="FJ10" i="5"/>
  <c r="DU10" i="5"/>
  <c r="CF10" i="5"/>
  <c r="F11" i="4"/>
  <c r="MA10" i="5"/>
  <c r="LG10" i="5"/>
  <c r="JR10" i="5"/>
  <c r="IC10" i="5"/>
  <c r="GN10" i="5"/>
  <c r="EZ10" i="5"/>
  <c r="DK10" i="5"/>
  <c r="BU10" i="5"/>
  <c r="KW10" i="5"/>
  <c r="JH10" i="5"/>
  <c r="HS10" i="5"/>
  <c r="GD10" i="5"/>
  <c r="EO10" i="5"/>
  <c r="DA10" i="5"/>
  <c r="BJ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ME10" i="5"/>
  <c r="KP10" i="5"/>
  <c r="JB10" i="5"/>
  <c r="HM10" i="5"/>
  <c r="FX10" i="5"/>
  <c r="EI10" i="5"/>
  <c r="CT10" i="5"/>
  <c r="BC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<sst xmlns="http://schemas.openxmlformats.org/spreadsheetml/2006/main" count="1088" uniqueCount="275">
  <si>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</si>
  <si>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</si>
  <si>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</si>
  <si>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</si>
  <si>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</si>
  <si>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</si>
  <si>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</si>
  <si>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</si>
  <si>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</si>
  <si>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</si>
  <si>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</si>
  <si>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</si>
  <si>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</si>
  <si>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</si>
  <si>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</si>
  <si>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</si>
  <si>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</si>
  <si>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</si>
  <si>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</si>
  <si>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</si>
  <si>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</si>
  <si>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</si>
  <si>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</si>
  <si>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</si>
  <si>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</si>
  <si>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</si>
  <si>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</si>
  <si>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</si>
  <si>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</si>
  <si>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</si>
  <si>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</si>
  <si>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</si>
  <si>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</si>
  <si>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</si>
  <si>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</si>
  <si>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</si>
  <si>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</si>
  <si>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</si>
  <si>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</si>
  <si>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</si>
  <si>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</si>
  <si>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</si>
  <si>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</si>
  <si>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</si>
  <si>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</si>
  <si>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</si>
  <si>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</si>
  <si>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</si>
  <si>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</si>
  <si>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</si>
  <si>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</si>
  <si>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</si>
  <si>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</si>
  <si>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</si>
  <si>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</si>
  <si>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</si>
  <si>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</si>
  <si>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</si>
  <si>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</si>
  <si>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</si>
  <si>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</si>
  <si>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</si>
  <si>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</si>
  <si>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</si>
  <si>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</si>
  <si>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</si>
  <si>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</si>
  <si>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</si>
  <si>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</si>
  <si>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</si>
  <si>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</si>
  <si>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</si>
  <si>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</si>
  <si>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</si>
  <si>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</si>
  <si>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</si>
  <si>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</si>
  <si>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</si>
  <si>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</si>
  <si>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</si>
  <si>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</si>
  <si>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</si>
  <si>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</si>
  <si>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</si>
  <si>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</si>
  <si>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</si>
  <si>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</si>
  <si>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</si>
  <si>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</si>
  <si>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</si>
  <si>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</si>
  <si>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</si>
  <si>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</si>
  <si>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</si>
  <si>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</si>
  <si>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</si>
  <si>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</si>
  <si>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</si>
  <si>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</si>
  <si>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</si>
  <si>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</si>
  <si>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</si>
  <si>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</si>
  <si>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</si>
  <si>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</si>
  <si>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</si>
  <si>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</si>
  <si>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</si>
  <si>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</si>
  <si>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</si>
  <si>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</si>
  <si>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</si>
  <si>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</si>
  <si>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</si>
  <si>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</si>
  <si>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</si>
  <si>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</si>
  <si>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</si>
  <si>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</si>
  <si>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</si>
  <si>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</si>
  <si>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223441</t>
  </si>
  <si>
    <t>47</t>
  </si>
  <si>
    <t>04</t>
  </si>
  <si>
    <t>0</t>
  </si>
  <si>
    <t>000</t>
  </si>
  <si>
    <t>静岡県　小山町</t>
  </si>
  <si>
    <t>法非適用</t>
  </si>
  <si>
    <t>電気事業</t>
  </si>
  <si>
    <t>非設置</t>
  </si>
  <si>
    <t>該当数値なし</t>
  </si>
  <si>
    <t>-</t>
  </si>
  <si>
    <t>令和２１年４月10日　森の金太郎発電所</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</si>
  <si>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</si>
  <si>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</si>
  <si>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</si>
  <si>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</si>
  <si>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</si>
  <si>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</si>
  <si>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</si>
  <si>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</si>
  <si>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</si>
  <si>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</si>
  <si>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</si>
  <si>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</si>
  <si>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</si>
  <si>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</si>
  <si>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</si>
  <si>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</si>
  <si>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</si>
  <si>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</si>
  <si>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</si>
  <si>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</si>
  <si>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</si>
  <si>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</si>
  <si>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</si>
  <si>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</si>
  <si>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</si>
  <si>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</si>
  <si>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</si>
  <si>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</si>
  <si>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</si>
  <si>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</si>
  <si>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</si>
  <si>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</si>
  <si>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</si>
  <si>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</si>
  <si>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</si>
  <si>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</si>
  <si>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</si>
  <si>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</si>
  <si>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</si>
  <si>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</si>
  <si>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</si>
  <si>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</si>
  <si>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</si>
  <si>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</si>
  <si>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</si>
  <si>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</si>
  <si>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</si>
  <si>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</si>
  <si>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</si>
  <si>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</si>
  <si>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</si>
  <si>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</si>
  <si>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</si>
  <si>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</si>
  <si>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</si>
  <si>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</si>
  <si>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</si>
  <si>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</si>
  <si>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</si>
  <si>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</si>
  <si>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</si>
  <si>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</si>
  <si>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</si>
  <si>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</si>
  <si>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</si>
  <si>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</si>
  <si>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</si>
  <si>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</si>
  <si>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</si>
  <si>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</si>
  <si>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</si>
  <si>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</si>
  <si>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</si>
  <si>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</si>
  <si>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</si>
  <si>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</si>
  <si>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</si>
  <si>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</si>
  <si>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</si>
  <si>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</si>
  <si>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</si>
  <si>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</si>
  <si>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</si>
  <si>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</si>
  <si>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</si>
  <si>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</si>
  <si>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</si>
  <si>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</si>
  <si>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</si>
  <si>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</si>
  <si>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</si>
  <si>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</si>
  <si>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</si>
  <si>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</si>
  <si>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</si>
  <si>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</si>
  <si>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</si>
  <si>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</si>
  <si>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</si>
  <si>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</si>
  <si>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</si>
  <si>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</si>
  <si>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</si>
  <si>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</si>
  <si>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</si>
  <si>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</si>
  <si>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</si>
  <si>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</si>
  <si>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</si>
  <si>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</si>
  <si>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</si>
  <si>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</si>
  <si>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</si>
  <si>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</si>
  <si>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</si>
  <si>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</si>
  <si>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</si>
  <si>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</si>
  <si>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</si>
  <si>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</si>
  <si>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</si>
  <si>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</si>
  <si>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</si>
  <si>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</si>
  <si>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</si>
  <si>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</si>
  <si>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</si>
  <si>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</si>
  <si>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</si>
  <si>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</si>
  <si>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</si>
  <si>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</si>
  <si>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</si>
  <si>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</si>
  <si>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</si>
  <si>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</si>
  <si>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</si>
  <si>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</si>
  <si>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</si>
  <si>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環境と経済の好循環を図り地域の活性化と林業の発展に寄与するため、未利用間伐材による木質ペレットを発電資源とした「森の金太郎発電所」木質バイオマス発電事業を開始した。
　森の金太郎発電の年間電力料収入については、平成30年度決算の売電は太陽光発電のみであり、令和元年から安定稼働に向けて運転調整を行い徐々に増加したが、令和２年７月４日の発電所火災により運転が停止となり、令和２年度は３か月分の電力料収入となっている。純損益については３年連続で赤字収支となっている。よって経営状況は厳しい状態である。　</t>
    <rPh sb="11" eb="12">
      <t>ハカ</t>
    </rPh>
    <rPh sb="13" eb="15">
      <t>チイキ</t>
    </rPh>
    <phoneticPr fontId="35"/>
  </si>
  <si>
    <r>
      <t>　本事業は、再生可能エネルギーの活用や地域循環型林業の構築を掲げた本町の取組の中心に位置付けられ、一定の公益性を有している。また、一方で経済性の観点から、町民の財産である一般会計の資金を活用することを前提とした経営が難しいことも大きな課題となっている。これらの観点から、公益性と経済性を両立する公営企業による経営を引き続き行っていくこととする。
　令和２年度に経営体制や経営リスクの検討などを盛り込んだ経営戦略は策定したが、今後は安定稼働に向けたペレット燃料の改善、外部の有識者の意見を参考に定期的に収支計画</t>
    </r>
    <r>
      <rPr>
        <sz val="14"/>
        <rFont val="ＭＳ ゴシック"/>
        <family val="3"/>
        <charset val="128"/>
      </rPr>
      <t>を</t>
    </r>
    <r>
      <rPr>
        <sz val="14"/>
        <color theme="1"/>
        <rFont val="ＭＳ ゴシック"/>
        <family val="3"/>
        <charset val="128"/>
      </rPr>
      <t>見直すことで、経営改善を図っていく。</t>
    </r>
    <rPh sb="1" eb="2">
      <t>ホン</t>
    </rPh>
    <rPh sb="174" eb="176">
      <t>レイワ</t>
    </rPh>
    <rPh sb="177" eb="178">
      <t>ネン</t>
    </rPh>
    <rPh sb="178" eb="179">
      <t>ド</t>
    </rPh>
    <rPh sb="180" eb="182">
      <t>ケイエイ</t>
    </rPh>
    <rPh sb="182" eb="184">
      <t>タイセイ</t>
    </rPh>
    <rPh sb="185" eb="187">
      <t>ケイエイ</t>
    </rPh>
    <rPh sb="191" eb="193">
      <t>ケントウ</t>
    </rPh>
    <rPh sb="196" eb="197">
      <t>モ</t>
    </rPh>
    <rPh sb="198" eb="199">
      <t>コ</t>
    </rPh>
    <rPh sb="201" eb="203">
      <t>ケイエイ</t>
    </rPh>
    <rPh sb="203" eb="205">
      <t>センリャク</t>
    </rPh>
    <rPh sb="206" eb="208">
      <t>サクテイ</t>
    </rPh>
    <rPh sb="233" eb="235">
      <t>ガイブ</t>
    </rPh>
    <rPh sb="236" eb="239">
      <t>ユウシキシャ</t>
    </rPh>
    <rPh sb="240" eb="242">
      <t>イケン</t>
    </rPh>
    <rPh sb="243" eb="245">
      <t>サンコウ</t>
    </rPh>
    <rPh sb="246" eb="249">
      <t>テイキテキ</t>
    </rPh>
    <rPh sb="250" eb="252">
      <t>シュウシ</t>
    </rPh>
    <rPh sb="252" eb="254">
      <t>ケイカク</t>
    </rPh>
    <rPh sb="255" eb="257">
      <t>ミナオ</t>
    </rPh>
    <rPh sb="262" eb="264">
      <t>ケイエイ</t>
    </rPh>
    <rPh sb="264" eb="266">
      <t>カイゼン</t>
    </rPh>
    <rPh sb="267" eb="268">
      <t>ハカ</t>
    </rPh>
    <phoneticPr fontId="35"/>
  </si>
  <si>
    <t>　令和元年度から本格稼働を開始し、設備利用率については令和元年度に平均値を上回る約40％となっていた。しかしながら、火災により運転停止となった令和２年度の設備利用率は約22％となり、資源エネルギー庁が設定している木質バイオマス発電所の設備利用率が87％（専燃）となっていることから、稼働率の向上が大きな課題と言える。
　また、企業債残高対料金収入が高いことも経営リスクといえる。本発電事業は企業債を活用しており、補助金を除いたほとんどの整備費用を企業債で賄っていることから、20年間という長期にわたって企業債を返済していくこととなる。そのため、国の固定価格買取制度を活用した20年間におよぶ事業であることを踏まえ、発電資源となる品質の良い木質ペレットを安定的に供給し高稼働を維持して安定的な売電収入を得る必要がある。そして売電収入のみでは収支を安定させていくことが難しいことから、将来的に熱供給事業を開始するため、熱供給を必要とする企業の誘致も行っていく必要がある。
　さらに、FIT収入割合が100％と高い比率となっており、19年後の固定買取制度終了後に買取単価が下落することが予想され、当該リスクへの対応の検討も必要である。
これらのリスクを軽減していくため以下の対応を行っていく。
　経営リスク回避①
　発電事業の運営は業務委託しており、安定稼働に不可欠な木質ペレットの品質向上及び安定供給を委託業者と協力して行っていく。
　経営リスク回避②
　毎月・毎年の稼働状況に応じて、想定試算をするなど収支計画を更新し経営方針について検証する。収支計画には設備の老朽化に伴う発電システムの修理費などを盛り込み将来予測に基づいた実現性のあるものとする。また、熱供給事業の計画についても、収支計画に盛り込み事業進捗を検証していく。
　経営リスク回避③
　19年後の固定価格買取制度終了後の運営・経営体制について、外部の有識者の助言を基にしながら検討していく。
　</t>
    <rPh sb="17" eb="19">
      <t>セツビ</t>
    </rPh>
    <rPh sb="19" eb="22">
      <t>リヨウリツ</t>
    </rPh>
    <rPh sb="27" eb="29">
      <t>レイワ</t>
    </rPh>
    <rPh sb="29" eb="31">
      <t>ガンネン</t>
    </rPh>
    <rPh sb="31" eb="32">
      <t>ド</t>
    </rPh>
    <rPh sb="33" eb="36">
      <t>ヘイキンチ</t>
    </rPh>
    <rPh sb="37" eb="39">
      <t>ウワマワ</t>
    </rPh>
    <rPh sb="40" eb="41">
      <t>ヤク</t>
    </rPh>
    <rPh sb="58" eb="60">
      <t>カサイ</t>
    </rPh>
    <rPh sb="63" eb="65">
      <t>ウンテン</t>
    </rPh>
    <rPh sb="65" eb="67">
      <t>テイシ</t>
    </rPh>
    <rPh sb="148" eb="149">
      <t>オオ</t>
    </rPh>
    <rPh sb="163" eb="165">
      <t>キギョウ</t>
    </rPh>
    <rPh sb="165" eb="166">
      <t>サイ</t>
    </rPh>
    <rPh sb="166" eb="168">
      <t>ザンダカ</t>
    </rPh>
    <rPh sb="168" eb="169">
      <t>タイ</t>
    </rPh>
    <rPh sb="169" eb="171">
      <t>リョウキン</t>
    </rPh>
    <rPh sb="171" eb="173">
      <t>シュウニュウ</t>
    </rPh>
    <rPh sb="174" eb="175">
      <t>タカ</t>
    </rPh>
    <rPh sb="179" eb="181">
      <t>ケイエイ</t>
    </rPh>
    <rPh sb="189" eb="190">
      <t>ホン</t>
    </rPh>
    <rPh sb="190" eb="192">
      <t>ハツデン</t>
    </rPh>
    <rPh sb="192" eb="194">
      <t>ジギョウ</t>
    </rPh>
    <rPh sb="195" eb="197">
      <t>キギョウ</t>
    </rPh>
    <rPh sb="197" eb="198">
      <t>サイ</t>
    </rPh>
    <rPh sb="199" eb="201">
      <t>カツヨウ</t>
    </rPh>
    <rPh sb="206" eb="209">
      <t>ホジョキン</t>
    </rPh>
    <rPh sb="210" eb="211">
      <t>ノゾ</t>
    </rPh>
    <rPh sb="218" eb="220">
      <t>セイビ</t>
    </rPh>
    <rPh sb="220" eb="222">
      <t>ヒヨウ</t>
    </rPh>
    <rPh sb="223" eb="225">
      <t>キギョウ</t>
    </rPh>
    <rPh sb="225" eb="226">
      <t>サイ</t>
    </rPh>
    <rPh sb="227" eb="228">
      <t>マカナ</t>
    </rPh>
    <rPh sb="239" eb="240">
      <t>ネン</t>
    </rPh>
    <rPh sb="240" eb="241">
      <t>カン</t>
    </rPh>
    <rPh sb="244" eb="246">
      <t>チョウキ</t>
    </rPh>
    <rPh sb="251" eb="253">
      <t>キギョウ</t>
    </rPh>
    <rPh sb="253" eb="254">
      <t>サイ</t>
    </rPh>
    <rPh sb="255" eb="257">
      <t>ヘンサイ</t>
    </rPh>
    <rPh sb="303" eb="304">
      <t>フ</t>
    </rPh>
    <rPh sb="314" eb="316">
      <t>ヒンシツ</t>
    </rPh>
    <rPh sb="317" eb="318">
      <t>ヨ</t>
    </rPh>
    <rPh sb="333" eb="336">
      <t>コウカドウ</t>
    </rPh>
    <rPh sb="337" eb="339">
      <t>イジ</t>
    </rPh>
    <rPh sb="341" eb="344">
      <t>アンテイテキ</t>
    </rPh>
    <rPh sb="345" eb="347">
      <t>バイデン</t>
    </rPh>
    <rPh sb="347" eb="349">
      <t>シュウニュウ</t>
    </rPh>
    <rPh sb="350" eb="351">
      <t>エ</t>
    </rPh>
    <rPh sb="361" eb="363">
      <t>バイデン</t>
    </rPh>
    <rPh sb="363" eb="365">
      <t>シュウニュウ</t>
    </rPh>
    <rPh sb="369" eb="371">
      <t>シュウシ</t>
    </rPh>
    <rPh sb="372" eb="374">
      <t>アンテイ</t>
    </rPh>
    <rPh sb="382" eb="383">
      <t>ムズカ</t>
    </rPh>
    <rPh sb="390" eb="393">
      <t>ショウライテキ</t>
    </rPh>
    <rPh sb="394" eb="395">
      <t>ネツ</t>
    </rPh>
    <rPh sb="395" eb="397">
      <t>キョウキュウ</t>
    </rPh>
    <rPh sb="397" eb="399">
      <t>ジギョウ</t>
    </rPh>
    <rPh sb="400" eb="402">
      <t>カイシ</t>
    </rPh>
    <rPh sb="407" eb="408">
      <t>ネツ</t>
    </rPh>
    <rPh sb="408" eb="410">
      <t>キョウキュウ</t>
    </rPh>
    <rPh sb="411" eb="413">
      <t>ヒツヨウ</t>
    </rPh>
    <rPh sb="416" eb="418">
      <t>キギョウ</t>
    </rPh>
    <rPh sb="419" eb="421">
      <t>ユウチ</t>
    </rPh>
    <rPh sb="422" eb="423">
      <t>オコナ</t>
    </rPh>
    <rPh sb="427" eb="429">
      <t>ヒツヨウ</t>
    </rPh>
    <rPh sb="442" eb="444">
      <t>シュウニュウ</t>
    </rPh>
    <rPh sb="444" eb="446">
      <t>ワリアイ</t>
    </rPh>
    <rPh sb="452" eb="453">
      <t>タカ</t>
    </rPh>
    <rPh sb="454" eb="456">
      <t>ヒリツ</t>
    </rPh>
    <rPh sb="465" eb="467">
      <t>ネンゴ</t>
    </rPh>
    <rPh sb="468" eb="470">
      <t>コテイ</t>
    </rPh>
    <rPh sb="470" eb="472">
      <t>カイトリ</t>
    </rPh>
    <rPh sb="472" eb="474">
      <t>セイド</t>
    </rPh>
    <rPh sb="474" eb="477">
      <t>シュウリョウゴ</t>
    </rPh>
    <rPh sb="478" eb="479">
      <t>カ</t>
    </rPh>
    <rPh sb="479" eb="480">
      <t>ト</t>
    </rPh>
    <rPh sb="480" eb="482">
      <t>タンカ</t>
    </rPh>
    <rPh sb="483" eb="485">
      <t>ゲラク</t>
    </rPh>
    <rPh sb="490" eb="492">
      <t>ヨソウ</t>
    </rPh>
    <rPh sb="495" eb="497">
      <t>トウガイ</t>
    </rPh>
    <rPh sb="502" eb="504">
      <t>タイオウ</t>
    </rPh>
    <rPh sb="505" eb="507">
      <t>ケントウ</t>
    </rPh>
    <rPh sb="508" eb="510">
      <t>ヒツヨウ</t>
    </rPh>
    <rPh sb="524" eb="526">
      <t>ケイゲン</t>
    </rPh>
    <rPh sb="532" eb="534">
      <t>イカ</t>
    </rPh>
    <rPh sb="535" eb="537">
      <t>タイオウ</t>
    </rPh>
    <rPh sb="538" eb="539">
      <t>オコナ</t>
    </rPh>
    <rPh sb="606" eb="608">
      <t>キョウリョク</t>
    </rPh>
    <rPh sb="610" eb="611">
      <t>オコナ</t>
    </rPh>
    <rPh sb="674" eb="676">
      <t>シュウシ</t>
    </rPh>
    <rPh sb="676" eb="678">
      <t>ケイカク</t>
    </rPh>
    <rPh sb="680" eb="682">
      <t>セツビ</t>
    </rPh>
    <rPh sb="683" eb="686">
      <t>ロウキュウカ</t>
    </rPh>
    <rPh sb="687" eb="688">
      <t>トモナ</t>
    </rPh>
    <rPh sb="689" eb="691">
      <t>ハツデン</t>
    </rPh>
    <rPh sb="696" eb="699">
      <t>シュウリヒ</t>
    </rPh>
    <rPh sb="702" eb="703">
      <t>モ</t>
    </rPh>
    <rPh sb="704" eb="705">
      <t>コ</t>
    </rPh>
    <rPh sb="706" eb="708">
      <t>ショウライ</t>
    </rPh>
    <rPh sb="708" eb="710">
      <t>ヨソク</t>
    </rPh>
    <rPh sb="711" eb="712">
      <t>モト</t>
    </rPh>
    <rPh sb="715" eb="718">
      <t>ジツゲンセイ</t>
    </rPh>
    <rPh sb="730" eb="731">
      <t>ネツ</t>
    </rPh>
    <rPh sb="731" eb="733">
      <t>キョウキュウ</t>
    </rPh>
    <rPh sb="733" eb="735">
      <t>ジギョウ</t>
    </rPh>
    <rPh sb="736" eb="738">
      <t>ケイカク</t>
    </rPh>
    <rPh sb="744" eb="746">
      <t>シュウシ</t>
    </rPh>
    <rPh sb="746" eb="748">
      <t>ケイカク</t>
    </rPh>
    <rPh sb="749" eb="750">
      <t>モ</t>
    </rPh>
    <rPh sb="751" eb="752">
      <t>コ</t>
    </rPh>
    <rPh sb="753" eb="755">
      <t>ジギョウ</t>
    </rPh>
    <rPh sb="755" eb="757">
      <t>シンチョク</t>
    </rPh>
    <rPh sb="758" eb="760">
      <t>ケンショウ</t>
    </rPh>
    <rPh sb="768" eb="770">
      <t>ケイエイ</t>
    </rPh>
    <rPh sb="773" eb="775">
      <t>カイヒ</t>
    </rPh>
    <rPh sb="780" eb="782">
      <t>ネンゴ</t>
    </rPh>
    <rPh sb="783" eb="785">
      <t>コテイ</t>
    </rPh>
    <rPh sb="785" eb="787">
      <t>カカク</t>
    </rPh>
    <rPh sb="787" eb="788">
      <t>カ</t>
    </rPh>
    <rPh sb="788" eb="789">
      <t>ト</t>
    </rPh>
    <rPh sb="789" eb="791">
      <t>セイド</t>
    </rPh>
    <rPh sb="791" eb="794">
      <t>シュウリョウゴ</t>
    </rPh>
    <rPh sb="795" eb="797">
      <t>ウンエイ</t>
    </rPh>
    <rPh sb="798" eb="800">
      <t>ケイエイ</t>
    </rPh>
    <rPh sb="800" eb="802">
      <t>タイセイ</t>
    </rPh>
    <rPh sb="807" eb="809">
      <t>ガイブ</t>
    </rPh>
    <rPh sb="810" eb="813">
      <t>ユウシキシャ</t>
    </rPh>
    <rPh sb="814" eb="816">
      <t>ジョゲン</t>
    </rPh>
    <rPh sb="817" eb="818">
      <t>モト</t>
    </rPh>
    <rPh sb="823" eb="825">
      <t>ケントウ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</si>
</sst>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6"/>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98">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#N/A</c:v>
                </c:pt>
                <c:pt idx="2">
                  <c:v>3.6</c:v>
                </c:pt>
                <c:pt idx="3">
                  <c:v>91.5</c:v>
                </c:pt>
                <c:pt idx="4">
                  <c:v>50.6</c:v>
                </c:pt>
              </c:numCache>
            </c:numRef>
          </c:val>
          <c:extLst>
            <c:ext xmlns:c16="http://schemas.microsoft.com/office/drawing/2014/chart" uri="{C3380CC4-5D6E-409C-BE32-E72D297353CC}">
              <c16:uniqueId val="{00000000-0BD9-4EDF-AFAA-7D99CD43D781}"/>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#N/A</c:v>
                </c:pt>
                <c:pt idx="2">
                  <c:v>123.2</c:v>
                </c:pt>
                <c:pt idx="3">
                  <c:v>134.69999999999999</c:v>
                </c:pt>
                <c:pt idx="4">
                  <c:v>141.80000000000001</c:v>
                </c:pt>
              </c:numCache>
            </c:numRef>
          </c:val>
          <c:smooth val="0"/>
          <c:extLst>
            <c:ext xmlns:c16="http://schemas.microsoft.com/office/drawing/2014/chart" uri="{C3380CC4-5D6E-409C-BE32-E72D297353CC}">
              <c16:uniqueId val="{00000001-0BD9-4EDF-AFAA-7D99CD43D78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BD9-4EDF-AFAA-7D99CD43D781}"/>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3749-4882-948F-CD45A5C7A68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#N/A</c:v>
                </c:pt>
                <c:pt idx="2">
                  <c:v>83.6</c:v>
                </c:pt>
                <c:pt idx="3">
                  <c:v>82.6</c:v>
                </c:pt>
                <c:pt idx="4">
                  <c:v>83.2</c:v>
                </c:pt>
              </c:numCache>
            </c:numRef>
          </c:val>
          <c:smooth val="0"/>
          <c:extLst>
            <c:ext xmlns:c16="http://schemas.microsoft.com/office/drawing/2014/chart" uri="{C3380CC4-5D6E-409C-BE32-E72D297353CC}">
              <c16:uniqueId val="{00000001-3749-4882-948F-CD45A5C7A68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40-4F29-A2B3-512498A8EDE4}"/>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0-4F29-A2B3-512498A8EDE4}"/>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C7-420A-81C6-CEC3335BEF7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7-420A-81C6-CEC3335BEF7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BC-4BB4-8EE5-3FB1AA3BAEA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C-4BB4-8EE5-3FB1AA3BAEA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9-439F-98DE-D8405665C696}"/>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9-439F-98DE-D8405665C696}"/>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2-47D2-BDBB-A67A5DA8725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2-47D2-BDBB-A67A5DA8725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2-42D1-917F-77DA269A645F}"/>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2-42D1-917F-77DA269A645F}"/>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0EF8-4257-8DC2-6961AA6C7C9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8-4257-8DC2-6961AA6C7C9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830.6</c:v>
                </c:pt>
                <c:pt idx="4">
                  <c:v>1431.6</c:v>
                </c:pt>
              </c:numCache>
            </c:numRef>
          </c:val>
          <c:extLst>
            <c:ext xmlns:c16="http://schemas.microsoft.com/office/drawing/2014/chart" uri="{C3380CC4-5D6E-409C-BE32-E72D297353CC}">
              <c16:uniqueId val="{00000000-E70C-4BF9-87A8-255A46F12F6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C-4BF9-87A8-255A46F12F6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7-4205-ACF9-31D967ACC5A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7-4205-ACF9-31D967ACC5A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#N/A</c:v>
                </c:pt>
                <c:pt idx="2">
                  <c:v>0</c:v>
                </c:pt>
                <c:pt idx="3">
                  <c:v>130.80000000000001</c:v>
                </c:pt>
                <c:pt idx="4">
                  <c:v>81.7</c:v>
                </c:pt>
              </c:numCache>
            </c:numRef>
          </c:val>
          <c:extLst>
            <c:ext xmlns:c16="http://schemas.microsoft.com/office/drawing/2014/chart" uri="{C3380CC4-5D6E-409C-BE32-E72D297353CC}">
              <c16:uniqueId val="{00000000-0D25-4B18-9882-0B4615EA8C6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#N/A</c:v>
                </c:pt>
                <c:pt idx="2">
                  <c:v>240.1</c:v>
                </c:pt>
                <c:pt idx="3">
                  <c:v>253.6</c:v>
                </c:pt>
                <c:pt idx="4">
                  <c:v>238</c:v>
                </c:pt>
              </c:numCache>
            </c:numRef>
          </c:val>
          <c:smooth val="0"/>
          <c:extLst>
            <c:ext xmlns:c16="http://schemas.microsoft.com/office/drawing/2014/chart" uri="{C3380CC4-5D6E-409C-BE32-E72D297353CC}">
              <c16:uniqueId val="{00000001-0D25-4B18-9882-0B4615EA8C6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D25-4B18-9882-0B4615EA8C6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2-47CF-9104-A02536E42314}"/>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2-47CF-9104-A02536E42314}"/>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A-4788-9C35-3234AD8F618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A-4788-9C35-3234AD8F618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5-4D95-A124-A660042DDFE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5-4D95-A124-A660042DDFE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4-40FE-9194-24EC83811CE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4-40FE-9194-24EC83811CE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6-41A0-9D7B-EBD1B2CA0FD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6-41A0-9D7B-EBD1B2CA0FD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7-474C-A7E2-B1475F2DD1A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7-474C-A7E2-B1475F2DD1A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8-4BA4-852F-6508A6B52EC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8-4BA4-852F-6508A6B52EC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1-48FE-B0BE-0CB96454759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1-48FE-B0BE-0CB96454759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1-49A8-8548-A5CA6CF1E30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1-49A8-8548-A5CA6CF1E30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34-4BCE-8302-1709D27E451C}"/>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4-4BCE-8302-1709D27E451C}"/>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0-4B3C-BA9E-09FD56463BA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0-4B3C-BA9E-09FD56463BA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FE0-4B3C-BA9E-09FD56463BA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E-457A-B9B8-4807A1D49C7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E-457A-B9B8-4807A1D49C7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#N/A</c:v>
                </c:pt>
                <c:pt idx="2">
                  <c:v>408150</c:v>
                </c:pt>
                <c:pt idx="3">
                  <c:v>50331.6</c:v>
                </c:pt>
                <c:pt idx="4">
                  <c:v>90028</c:v>
                </c:pt>
              </c:numCache>
            </c:numRef>
          </c:val>
          <c:extLst>
            <c:ext xmlns:c16="http://schemas.microsoft.com/office/drawing/2014/chart" uri="{C3380CC4-5D6E-409C-BE32-E72D297353CC}">
              <c16:uniqueId val="{00000000-E904-4482-A9CB-CD30A56426D3}"/>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19863.5</c:v>
                </c:pt>
                <c:pt idx="3">
                  <c:v>19066.3</c:v>
                </c:pt>
                <c:pt idx="4">
                  <c:v>18998.7</c:v>
                </c:pt>
              </c:numCache>
            </c:numRef>
          </c:val>
          <c:smooth val="0"/>
          <c:extLst>
            <c:ext xmlns:c16="http://schemas.microsoft.com/office/drawing/2014/chart" uri="{C3380CC4-5D6E-409C-BE32-E72D297353CC}">
              <c16:uniqueId val="{00000001-E904-4482-A9CB-CD30A56426D3}"/>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#N/A</c:v>
                </c:pt>
                <c:pt idx="2">
                  <c:v>-5188</c:v>
                </c:pt>
                <c:pt idx="3">
                  <c:v>7465</c:v>
                </c:pt>
                <c:pt idx="4">
                  <c:v>-2684</c:v>
                </c:pt>
              </c:numCache>
            </c:numRef>
          </c:val>
          <c:extLst>
            <c:ext xmlns:c16="http://schemas.microsoft.com/office/drawing/2014/chart" uri="{C3380CC4-5D6E-409C-BE32-E72D297353CC}">
              <c16:uniqueId val="{00000000-69B9-47D7-9791-CD5E2ED3277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34140</c:v>
                </c:pt>
                <c:pt idx="3">
                  <c:v>33434</c:v>
                </c:pt>
                <c:pt idx="4">
                  <c:v>36820</c:v>
                </c:pt>
              </c:numCache>
            </c:numRef>
          </c:val>
          <c:smooth val="0"/>
          <c:extLst>
            <c:ext xmlns:c16="http://schemas.microsoft.com/office/drawing/2014/chart" uri="{C3380CC4-5D6E-409C-BE32-E72D297353CC}">
              <c16:uniqueId val="{00000001-69B9-47D7-9791-CD5E2ED3277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#N/A</c:v>
                </c:pt>
                <c:pt idx="2">
                  <c:v>1.4</c:v>
                </c:pt>
                <c:pt idx="3">
                  <c:v>40.4</c:v>
                </c:pt>
                <c:pt idx="4">
                  <c:v>22.3</c:v>
                </c:pt>
              </c:numCache>
            </c:numRef>
          </c:val>
          <c:extLst>
            <c:ext xmlns:c16="http://schemas.microsoft.com/office/drawing/2014/chart" uri="{C3380CC4-5D6E-409C-BE32-E72D297353CC}">
              <c16:uniqueId val="{00000000-0DA0-4B4E-BAA7-7285B1254322}"/>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#N/A</c:v>
                </c:pt>
                <c:pt idx="2">
                  <c:v>31.6</c:v>
                </c:pt>
                <c:pt idx="3">
                  <c:v>30.1</c:v>
                </c:pt>
                <c:pt idx="4">
                  <c:v>30.3</c:v>
                </c:pt>
              </c:numCache>
            </c:numRef>
          </c:val>
          <c:smooth val="0"/>
          <c:extLst>
            <c:ext xmlns:c16="http://schemas.microsoft.com/office/drawing/2014/chart" uri="{C3380CC4-5D6E-409C-BE32-E72D297353CC}">
              <c16:uniqueId val="{00000001-0DA0-4B4E-BAA7-7285B1254322}"/>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07DC-41BD-AC16-7509383C77F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#N/A</c:v>
                </c:pt>
                <c:pt idx="2">
                  <c:v>7.3</c:v>
                </c:pt>
                <c:pt idx="3">
                  <c:v>5.3</c:v>
                </c:pt>
                <c:pt idx="4">
                  <c:v>6.4</c:v>
                </c:pt>
              </c:numCache>
            </c:numRef>
          </c:val>
          <c:smooth val="0"/>
          <c:extLst>
            <c:ext xmlns:c16="http://schemas.microsoft.com/office/drawing/2014/chart" uri="{C3380CC4-5D6E-409C-BE32-E72D297353CC}">
              <c16:uniqueId val="{00000001-07DC-41BD-AC16-7509383C77F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#N/A</c:v>
                </c:pt>
                <c:pt idx="2">
                  <c:v>#N/A</c:v>
                </c:pt>
                <c:pt idx="3">
                  <c:v>830.6</c:v>
                </c:pt>
                <c:pt idx="4">
                  <c:v>1431.6</c:v>
                </c:pt>
              </c:numCache>
            </c:numRef>
          </c:val>
          <c:extLst>
            <c:ext xmlns:c16="http://schemas.microsoft.com/office/drawing/2014/chart" uri="{C3380CC4-5D6E-409C-BE32-E72D297353CC}">
              <c16:uniqueId val="{00000000-4C15-4A2C-906A-74874CC97DC3}"/>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#N/A</c:v>
                </c:pt>
                <c:pt idx="2">
                  <c:v>157.6</c:v>
                </c:pt>
                <c:pt idx="3">
                  <c:v>173.7</c:v>
                </c:pt>
                <c:pt idx="4">
                  <c:v>160.19999999999999</c:v>
                </c:pt>
              </c:numCache>
            </c:numRef>
          </c:val>
          <c:smooth val="0"/>
          <c:extLst>
            <c:ext xmlns:c16="http://schemas.microsoft.com/office/drawing/2014/chart" uri="{C3380CC4-5D6E-409C-BE32-E72D297353CC}">
              <c16:uniqueId val="{00000001-4C15-4A2C-906A-74874CC97DC3}"/>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83-4942-8BF3-EAE99F644166}"/>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3-4942-8BF3-EAE99F644166}"/>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6973" y="7428878"/>
          <a:ext cx="5704895"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3711" y="7428878"/>
          <a:ext cx="5700894"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46446" y="7428878"/>
          <a:ext cx="5704896"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27266" y="7428878"/>
          <a:ext cx="571041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27216" y="7428878"/>
          <a:ext cx="571441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（最大出力合計165kW）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4474" y="12263310"/>
          <a:ext cx="5703074" cy="283142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4474" y="15244075"/>
          <a:ext cx="5703074" cy="282429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4474" y="18235027"/>
          <a:ext cx="5703074" cy="2824291"/>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4474" y="21208661"/>
          <a:ext cx="5703074" cy="28242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4474" y="24153771"/>
          <a:ext cx="5703074" cy="282429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19041" y="12263310"/>
          <a:ext cx="5199261" cy="283142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19041" y="15244075"/>
          <a:ext cx="5199261" cy="282429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19041" y="18235027"/>
          <a:ext cx="5199261" cy="2824291"/>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19041" y="21208661"/>
          <a:ext cx="5199261" cy="28242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19041" y="24153771"/>
          <a:ext cx="5199261" cy="282429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11659" y="12263310"/>
          <a:ext cx="5208786" cy="283142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11659" y="15244075"/>
          <a:ext cx="5208786" cy="282429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11659" y="18235027"/>
          <a:ext cx="5208786" cy="2824291"/>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11659" y="21208661"/>
          <a:ext cx="5208786" cy="28242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11659" y="24153771"/>
          <a:ext cx="5208786" cy="282429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85431" y="12263310"/>
          <a:ext cx="5208787" cy="283142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85431" y="15244075"/>
          <a:ext cx="5208787" cy="282429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85431" y="18235027"/>
          <a:ext cx="5208787" cy="2824291"/>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85431" y="21208661"/>
          <a:ext cx="5208787" cy="28242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85431" y="24153771"/>
          <a:ext cx="5208787" cy="282429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13923" y="12263310"/>
          <a:ext cx="5208785" cy="283142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13923" y="15244075"/>
          <a:ext cx="5208785" cy="282429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13923" y="18235027"/>
          <a:ext cx="5208785" cy="2824291"/>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13923" y="21208661"/>
          <a:ext cx="5208785" cy="28242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13923" y="24153771"/>
          <a:ext cx="5208785" cy="282429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1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1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1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16"/>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17"/>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1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19"/>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21"/>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2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23"/>
                </a:ext>
              </a:extLst>
            </xdr:cNvPicPr>
          </xdr:nvPicPr>
          <xdr:blipFill>
            <a:blip xmlns:r="http://schemas.openxmlformats.org/officeDocument/2006/relationships" r:embed="rId48"/>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24"/>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25"/>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26"/>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2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2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29"/>
                </a:ext>
              </a:extLst>
            </xdr:cNvPicPr>
          </xdr:nvPicPr>
          <xdr:blipFill>
            <a:blip xmlns:r="http://schemas.openxmlformats.org/officeDocument/2006/relationships" r:embed="rId47"/>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30"/>
                </a:ext>
              </a:extLst>
            </xdr:cNvPicPr>
          </xdr:nvPicPr>
          <xdr:blipFill>
            <a:blip xmlns:r="http://schemas.openxmlformats.org/officeDocument/2006/relationships" r:embed="rId4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43"/>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44"/>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45"/>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746"/>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747"/>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748"/>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49"/>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750"/>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51"/>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52"/>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U1" zoomScale="85" zoomScaleNormal="85"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静岡県　小山町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0" t="s">
        <v>2</v>
      </c>
      <c r="C2" s="128"/>
      <c r="D2" s="128"/>
      <c r="E2" s="128"/>
      <c r="F2" s="128" t="s">
        <v>3</v>
      </c>
      <c r="G2" s="128"/>
      <c r="H2" s="128"/>
      <c r="I2" s="128"/>
      <c r="J2" s="128" t="s">
        <v>4</v>
      </c>
      <c r="K2" s="128"/>
      <c r="L2" s="128"/>
      <c r="M2" s="128"/>
      <c r="N2" s="128" t="s">
        <v>5</v>
      </c>
      <c r="O2" s="128"/>
      <c r="P2" s="128"/>
      <c r="Q2" s="129"/>
      <c r="R2" s="1"/>
      <c r="S2" s="184" t="s">
        <v>6</v>
      </c>
      <c r="T2" s="185"/>
      <c r="U2" s="185"/>
      <c r="V2" s="185"/>
      <c r="W2" s="185"/>
      <c r="X2" s="185"/>
      <c r="Y2" s="185"/>
      <c r="Z2" s="185"/>
      <c r="AA2" s="185"/>
      <c r="AB2" s="185"/>
      <c r="AC2" s="185"/>
      <c r="AD2" s="185"/>
      <c r="AE2" s="185"/>
      <c r="AF2" s="185"/>
      <c r="AG2" s="185"/>
      <c r="AH2" s="186"/>
      <c r="AI2" s="1"/>
      <c r="AJ2" s="1"/>
      <c r="AK2" s="181" t="s">
        <v>7</v>
      </c>
      <c r="AL2" s="182"/>
      <c r="AM2" s="182"/>
      <c r="AN2" s="182"/>
      <c r="AO2" s="182"/>
      <c r="AP2" s="182"/>
      <c r="AQ2" s="183"/>
    </row>
    <row r="3" spans="1:43" ht="23.1" customHeight="1" x14ac:dyDescent="0.15">
      <c r="A3" s="1"/>
      <c r="B3" s="171" t="str">
        <f>データ!I6</f>
        <v>法非適用</v>
      </c>
      <c r="C3" s="172"/>
      <c r="D3" s="172"/>
      <c r="E3" s="172"/>
      <c r="F3" s="172" t="str">
        <f>データ!J6</f>
        <v>電気事業</v>
      </c>
      <c r="G3" s="172"/>
      <c r="H3" s="172"/>
      <c r="I3" s="172"/>
      <c r="J3" s="172" t="str">
        <f>データ!K6</f>
        <v>非設置</v>
      </c>
      <c r="K3" s="172"/>
      <c r="L3" s="172"/>
      <c r="M3" s="172"/>
      <c r="N3" s="173" t="str">
        <f>データ!L6</f>
        <v>該当数値なし</v>
      </c>
      <c r="O3" s="173"/>
      <c r="P3" s="173"/>
      <c r="Q3" s="174"/>
      <c r="R3" s="1"/>
      <c r="S3" s="175" t="s">
        <v>8</v>
      </c>
      <c r="T3" s="176"/>
      <c r="U3" s="176"/>
      <c r="V3" s="176"/>
      <c r="W3" s="176"/>
      <c r="X3" s="176"/>
      <c r="Y3" s="176"/>
      <c r="Z3" s="176"/>
      <c r="AA3" s="176"/>
      <c r="AB3" s="176"/>
      <c r="AC3" s="176"/>
      <c r="AD3" s="176"/>
      <c r="AE3" s="176"/>
      <c r="AF3" s="176"/>
      <c r="AG3" s="176"/>
      <c r="AH3" s="177"/>
      <c r="AI3" s="1"/>
      <c r="AJ3" s="1"/>
      <c r="AK3" s="112" t="s">
        <v>272</v>
      </c>
      <c r="AL3" s="113"/>
      <c r="AM3" s="113"/>
      <c r="AN3" s="113"/>
      <c r="AO3" s="113"/>
      <c r="AP3" s="113"/>
      <c r="AQ3" s="114"/>
    </row>
    <row r="4" spans="1:43" ht="23.1" customHeight="1" x14ac:dyDescent="0.15">
      <c r="A4" s="1"/>
      <c r="B4" s="151" t="s">
        <v>9</v>
      </c>
      <c r="C4" s="152"/>
      <c r="D4" s="152"/>
      <c r="E4" s="152"/>
      <c r="F4" s="152" t="s">
        <v>10</v>
      </c>
      <c r="G4" s="152"/>
      <c r="H4" s="152"/>
      <c r="I4" s="152"/>
      <c r="J4" s="152" t="s">
        <v>11</v>
      </c>
      <c r="K4" s="152"/>
      <c r="L4" s="152"/>
      <c r="M4" s="152"/>
      <c r="N4" s="152" t="s">
        <v>12</v>
      </c>
      <c r="O4" s="152"/>
      <c r="P4" s="152"/>
      <c r="Q4" s="153"/>
      <c r="R4" s="1"/>
      <c r="S4" s="112"/>
      <c r="T4" s="113"/>
      <c r="U4" s="113"/>
      <c r="V4" s="113"/>
      <c r="W4" s="113"/>
      <c r="X4" s="113"/>
      <c r="Y4" s="113"/>
      <c r="Z4" s="113"/>
      <c r="AA4" s="113"/>
      <c r="AB4" s="113"/>
      <c r="AC4" s="113"/>
      <c r="AD4" s="113"/>
      <c r="AE4" s="113"/>
      <c r="AF4" s="113"/>
      <c r="AG4" s="113"/>
      <c r="AH4" s="114"/>
      <c r="AI4" s="1"/>
      <c r="AJ4" s="1"/>
      <c r="AK4" s="112"/>
      <c r="AL4" s="113"/>
      <c r="AM4" s="113"/>
      <c r="AN4" s="113"/>
      <c r="AO4" s="113"/>
      <c r="AP4" s="113"/>
      <c r="AQ4" s="114"/>
    </row>
    <row r="5" spans="1:43" ht="23.1" customHeight="1" x14ac:dyDescent="0.15">
      <c r="A5" s="1"/>
      <c r="B5" s="178" t="str">
        <f>データ!M6</f>
        <v>-</v>
      </c>
      <c r="C5" s="179"/>
      <c r="D5" s="179"/>
      <c r="E5" s="179"/>
      <c r="F5" s="165" t="str">
        <f>データ!N6</f>
        <v>-</v>
      </c>
      <c r="G5" s="165"/>
      <c r="H5" s="165"/>
      <c r="I5" s="165"/>
      <c r="J5" s="165" t="str">
        <f>データ!O6</f>
        <v>-</v>
      </c>
      <c r="K5" s="165"/>
      <c r="L5" s="165"/>
      <c r="M5" s="165"/>
      <c r="N5" s="165" t="str">
        <f>データ!P6</f>
        <v>-</v>
      </c>
      <c r="O5" s="165"/>
      <c r="P5" s="165"/>
      <c r="Q5" s="180"/>
      <c r="R5" s="1"/>
      <c r="S5" s="112"/>
      <c r="T5" s="113"/>
      <c r="U5" s="113"/>
      <c r="V5" s="113"/>
      <c r="W5" s="113"/>
      <c r="X5" s="113"/>
      <c r="Y5" s="113"/>
      <c r="Z5" s="113"/>
      <c r="AA5" s="113"/>
      <c r="AB5" s="113"/>
      <c r="AC5" s="113"/>
      <c r="AD5" s="113"/>
      <c r="AE5" s="113"/>
      <c r="AF5" s="113"/>
      <c r="AG5" s="113"/>
      <c r="AH5" s="114"/>
      <c r="AI5" s="1"/>
      <c r="AJ5" s="1"/>
      <c r="AK5" s="112"/>
      <c r="AL5" s="113"/>
      <c r="AM5" s="113"/>
      <c r="AN5" s="113"/>
      <c r="AO5" s="113"/>
      <c r="AP5" s="113"/>
      <c r="AQ5" s="114"/>
    </row>
    <row r="6" spans="1:43" ht="23.1" customHeight="1" x14ac:dyDescent="0.15">
      <c r="A6" s="1"/>
      <c r="B6" s="151" t="s">
        <v>13</v>
      </c>
      <c r="C6" s="152"/>
      <c r="D6" s="152"/>
      <c r="E6" s="152"/>
      <c r="F6" s="152" t="s">
        <v>14</v>
      </c>
      <c r="G6" s="152"/>
      <c r="H6" s="152"/>
      <c r="I6" s="152"/>
      <c r="J6" s="152" t="s">
        <v>15</v>
      </c>
      <c r="K6" s="152"/>
      <c r="L6" s="152"/>
      <c r="M6" s="152"/>
      <c r="N6" s="152" t="s">
        <v>16</v>
      </c>
      <c r="O6" s="152"/>
      <c r="P6" s="152"/>
      <c r="Q6" s="153"/>
      <c r="R6" s="1"/>
      <c r="S6" s="112"/>
      <c r="T6" s="113"/>
      <c r="U6" s="113"/>
      <c r="V6" s="113"/>
      <c r="W6" s="113"/>
      <c r="X6" s="113"/>
      <c r="Y6" s="113"/>
      <c r="Z6" s="113"/>
      <c r="AA6" s="113"/>
      <c r="AB6" s="113"/>
      <c r="AC6" s="113"/>
      <c r="AD6" s="113"/>
      <c r="AE6" s="113"/>
      <c r="AF6" s="113"/>
      <c r="AG6" s="113"/>
      <c r="AH6" s="114"/>
      <c r="AI6" s="1"/>
      <c r="AJ6" s="1"/>
      <c r="AK6" s="112"/>
      <c r="AL6" s="113"/>
      <c r="AM6" s="113"/>
      <c r="AN6" s="113"/>
      <c r="AO6" s="113"/>
      <c r="AP6" s="113"/>
      <c r="AQ6" s="114"/>
    </row>
    <row r="7" spans="1:43" ht="22.5" customHeight="1" x14ac:dyDescent="0.15">
      <c r="A7" s="1"/>
      <c r="B7" s="164">
        <f>データ!Q6</f>
        <v>1</v>
      </c>
      <c r="C7" s="165"/>
      <c r="D7" s="165"/>
      <c r="E7" s="165"/>
      <c r="F7" s="166" t="s">
        <v>132</v>
      </c>
      <c r="G7" s="167"/>
      <c r="H7" s="167"/>
      <c r="I7" s="167"/>
      <c r="J7" s="168" t="s">
        <v>132</v>
      </c>
      <c r="K7" s="168"/>
      <c r="L7" s="168"/>
      <c r="M7" s="168"/>
      <c r="N7" s="169" t="str">
        <f>データ!T6</f>
        <v>無</v>
      </c>
      <c r="O7" s="169"/>
      <c r="P7" s="169"/>
      <c r="Q7" s="170"/>
      <c r="R7" s="1"/>
      <c r="S7" s="112"/>
      <c r="T7" s="113"/>
      <c r="U7" s="113"/>
      <c r="V7" s="113"/>
      <c r="W7" s="113"/>
      <c r="X7" s="113"/>
      <c r="Y7" s="113"/>
      <c r="Z7" s="113"/>
      <c r="AA7" s="113"/>
      <c r="AB7" s="113"/>
      <c r="AC7" s="113"/>
      <c r="AD7" s="113"/>
      <c r="AE7" s="113"/>
      <c r="AF7" s="113"/>
      <c r="AG7" s="113"/>
      <c r="AH7" s="114"/>
      <c r="AI7" s="1"/>
      <c r="AJ7" s="1"/>
      <c r="AK7" s="112"/>
      <c r="AL7" s="113"/>
      <c r="AM7" s="113"/>
      <c r="AN7" s="113"/>
      <c r="AO7" s="113"/>
      <c r="AP7" s="113"/>
      <c r="AQ7" s="114"/>
    </row>
    <row r="8" spans="1:43" ht="23.1" customHeight="1" x14ac:dyDescent="0.15">
      <c r="A8" s="1"/>
      <c r="B8" s="151" t="s">
        <v>17</v>
      </c>
      <c r="C8" s="152"/>
      <c r="D8" s="152"/>
      <c r="E8" s="152"/>
      <c r="F8" s="152" t="s">
        <v>18</v>
      </c>
      <c r="G8" s="152"/>
      <c r="H8" s="152"/>
      <c r="I8" s="152"/>
      <c r="J8" s="152"/>
      <c r="K8" s="152"/>
      <c r="L8" s="152"/>
      <c r="M8" s="152"/>
      <c r="N8" s="152"/>
      <c r="O8" s="152"/>
      <c r="P8" s="152"/>
      <c r="Q8" s="153"/>
      <c r="R8" s="1"/>
      <c r="S8" s="112"/>
      <c r="T8" s="113"/>
      <c r="U8" s="113"/>
      <c r="V8" s="113"/>
      <c r="W8" s="113"/>
      <c r="X8" s="113"/>
      <c r="Y8" s="113"/>
      <c r="Z8" s="113"/>
      <c r="AA8" s="113"/>
      <c r="AB8" s="113"/>
      <c r="AC8" s="113"/>
      <c r="AD8" s="113"/>
      <c r="AE8" s="113"/>
      <c r="AF8" s="113"/>
      <c r="AG8" s="113"/>
      <c r="AH8" s="114"/>
      <c r="AI8" s="1"/>
      <c r="AJ8" s="1"/>
      <c r="AK8" s="112"/>
      <c r="AL8" s="113"/>
      <c r="AM8" s="113"/>
      <c r="AN8" s="113"/>
      <c r="AO8" s="113"/>
      <c r="AP8" s="113"/>
      <c r="AQ8" s="114"/>
    </row>
    <row r="9" spans="1:43" ht="23.1" customHeight="1" thickBot="1" x14ac:dyDescent="0.2">
      <c r="A9" s="1"/>
      <c r="B9" s="154" t="s">
        <v>134</v>
      </c>
      <c r="C9" s="155"/>
      <c r="D9" s="155"/>
      <c r="E9" s="155"/>
      <c r="F9" s="156" t="str">
        <f>データ!V6</f>
        <v>-</v>
      </c>
      <c r="G9" s="156"/>
      <c r="H9" s="156"/>
      <c r="I9" s="156"/>
      <c r="J9" s="157"/>
      <c r="K9" s="157"/>
      <c r="L9" s="157"/>
      <c r="M9" s="157"/>
      <c r="N9" s="158"/>
      <c r="O9" s="158"/>
      <c r="P9" s="158"/>
      <c r="Q9" s="159"/>
      <c r="R9" s="1"/>
      <c r="S9" s="112"/>
      <c r="T9" s="113"/>
      <c r="U9" s="113"/>
      <c r="V9" s="113"/>
      <c r="W9" s="113"/>
      <c r="X9" s="113"/>
      <c r="Y9" s="113"/>
      <c r="Z9" s="113"/>
      <c r="AA9" s="113"/>
      <c r="AB9" s="113"/>
      <c r="AC9" s="113"/>
      <c r="AD9" s="113"/>
      <c r="AE9" s="113"/>
      <c r="AF9" s="113"/>
      <c r="AG9" s="113"/>
      <c r="AH9" s="114"/>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12"/>
      <c r="T10" s="113"/>
      <c r="U10" s="113"/>
      <c r="V10" s="113"/>
      <c r="W10" s="113"/>
      <c r="X10" s="113"/>
      <c r="Y10" s="113"/>
      <c r="Z10" s="113"/>
      <c r="AA10" s="113"/>
      <c r="AB10" s="113"/>
      <c r="AC10" s="113"/>
      <c r="AD10" s="113"/>
      <c r="AE10" s="113"/>
      <c r="AF10" s="113"/>
      <c r="AG10" s="113"/>
      <c r="AH10" s="114"/>
      <c r="AI10" s="1"/>
      <c r="AJ10" s="1"/>
      <c r="AK10" s="112"/>
      <c r="AL10" s="113"/>
      <c r="AM10" s="113"/>
      <c r="AN10" s="113"/>
      <c r="AO10" s="113"/>
      <c r="AP10" s="113"/>
      <c r="AQ10" s="114"/>
    </row>
    <row r="11" spans="1:43" ht="23.1" customHeight="1" x14ac:dyDescent="0.15">
      <c r="A11" s="1"/>
      <c r="B11" s="160" t="s">
        <v>20</v>
      </c>
      <c r="C11" s="128"/>
      <c r="D11" s="128"/>
      <c r="E11" s="128"/>
      <c r="F11" s="161" t="str">
        <f>データ!B10</f>
        <v>H28</v>
      </c>
      <c r="G11" s="162"/>
      <c r="H11" s="161" t="str">
        <f>データ!C10</f>
        <v>H29</v>
      </c>
      <c r="I11" s="162"/>
      <c r="J11" s="161" t="str">
        <f>データ!D10</f>
        <v>H30</v>
      </c>
      <c r="K11" s="162"/>
      <c r="L11" s="161" t="str">
        <f>データ!E10</f>
        <v>R01</v>
      </c>
      <c r="M11" s="162"/>
      <c r="N11" s="161" t="str">
        <f>データ!F10</f>
        <v>R02</v>
      </c>
      <c r="O11" s="163"/>
      <c r="P11" s="8"/>
      <c r="Q11" s="8"/>
      <c r="R11" s="1"/>
      <c r="S11" s="112"/>
      <c r="T11" s="113"/>
      <c r="U11" s="113"/>
      <c r="V11" s="113"/>
      <c r="W11" s="113"/>
      <c r="X11" s="113"/>
      <c r="Y11" s="113"/>
      <c r="Z11" s="113"/>
      <c r="AA11" s="113"/>
      <c r="AB11" s="113"/>
      <c r="AC11" s="113"/>
      <c r="AD11" s="113"/>
      <c r="AE11" s="113"/>
      <c r="AF11" s="113"/>
      <c r="AG11" s="113"/>
      <c r="AH11" s="114"/>
      <c r="AI11" s="1"/>
      <c r="AJ11" s="1"/>
      <c r="AK11" s="112"/>
      <c r="AL11" s="113"/>
      <c r="AM11" s="113"/>
      <c r="AN11" s="113"/>
      <c r="AO11" s="113"/>
      <c r="AP11" s="113"/>
      <c r="AQ11" s="114"/>
    </row>
    <row r="12" spans="1:43" ht="23.1" customHeight="1" x14ac:dyDescent="0.15">
      <c r="A12" s="1"/>
      <c r="B12" s="151" t="s">
        <v>21</v>
      </c>
      <c r="C12" s="152"/>
      <c r="D12" s="152"/>
      <c r="E12" s="152"/>
      <c r="F12" s="147" t="str">
        <f>データ!W6</f>
        <v>-</v>
      </c>
      <c r="G12" s="148"/>
      <c r="H12" s="147" t="str">
        <f>データ!X6</f>
        <v>-</v>
      </c>
      <c r="I12" s="148"/>
      <c r="J12" s="147" t="str">
        <f>データ!Y6</f>
        <v>-</v>
      </c>
      <c r="K12" s="148"/>
      <c r="L12" s="147" t="str">
        <f>データ!Z6</f>
        <v>-</v>
      </c>
      <c r="M12" s="148"/>
      <c r="N12" s="149" t="str">
        <f>データ!AA6</f>
        <v>-</v>
      </c>
      <c r="O12" s="150"/>
      <c r="P12" s="8"/>
      <c r="Q12" s="8"/>
      <c r="R12" s="1"/>
      <c r="S12" s="112"/>
      <c r="T12" s="113"/>
      <c r="U12" s="113"/>
      <c r="V12" s="113"/>
      <c r="W12" s="113"/>
      <c r="X12" s="113"/>
      <c r="Y12" s="113"/>
      <c r="Z12" s="113"/>
      <c r="AA12" s="113"/>
      <c r="AB12" s="113"/>
      <c r="AC12" s="113"/>
      <c r="AD12" s="113"/>
      <c r="AE12" s="113"/>
      <c r="AF12" s="113"/>
      <c r="AG12" s="113"/>
      <c r="AH12" s="114"/>
      <c r="AI12" s="1"/>
      <c r="AJ12" s="1"/>
      <c r="AK12" s="112"/>
      <c r="AL12" s="113"/>
      <c r="AM12" s="113"/>
      <c r="AN12" s="113"/>
      <c r="AO12" s="113"/>
      <c r="AP12" s="113"/>
      <c r="AQ12" s="114"/>
    </row>
    <row r="13" spans="1:43" ht="23.1" customHeight="1" x14ac:dyDescent="0.15">
      <c r="A13" s="1"/>
      <c r="B13" s="144" t="s">
        <v>22</v>
      </c>
      <c r="C13" s="145"/>
      <c r="D13" s="145"/>
      <c r="E13" s="146"/>
      <c r="F13" s="147" t="str">
        <f>データ!AB6</f>
        <v>-</v>
      </c>
      <c r="G13" s="148"/>
      <c r="H13" s="147" t="str">
        <f>データ!AC6</f>
        <v>-</v>
      </c>
      <c r="I13" s="148"/>
      <c r="J13" s="147" t="str">
        <f>データ!AD6</f>
        <v>-</v>
      </c>
      <c r="K13" s="148"/>
      <c r="L13" s="147" t="str">
        <f>データ!AE6</f>
        <v>-</v>
      </c>
      <c r="M13" s="148"/>
      <c r="N13" s="149" t="str">
        <f>データ!AF6</f>
        <v>-</v>
      </c>
      <c r="O13" s="150"/>
      <c r="P13" s="8"/>
      <c r="Q13" s="8"/>
      <c r="R13" s="1"/>
      <c r="S13" s="112"/>
      <c r="T13" s="113"/>
      <c r="U13" s="113"/>
      <c r="V13" s="113"/>
      <c r="W13" s="113"/>
      <c r="X13" s="113"/>
      <c r="Y13" s="113"/>
      <c r="Z13" s="113"/>
      <c r="AA13" s="113"/>
      <c r="AB13" s="113"/>
      <c r="AC13" s="113"/>
      <c r="AD13" s="113"/>
      <c r="AE13" s="113"/>
      <c r="AF13" s="113"/>
      <c r="AG13" s="113"/>
      <c r="AH13" s="114"/>
      <c r="AI13" s="1"/>
      <c r="AJ13" s="1"/>
      <c r="AK13" s="112"/>
      <c r="AL13" s="113"/>
      <c r="AM13" s="113"/>
      <c r="AN13" s="113"/>
      <c r="AO13" s="113"/>
      <c r="AP13" s="113"/>
      <c r="AQ13" s="114"/>
    </row>
    <row r="14" spans="1:43" ht="23.1" customHeight="1" x14ac:dyDescent="0.15">
      <c r="A14" s="1"/>
      <c r="B14" s="144" t="s">
        <v>23</v>
      </c>
      <c r="C14" s="145"/>
      <c r="D14" s="145"/>
      <c r="E14" s="146"/>
      <c r="F14" s="147" t="str">
        <f>データ!AG6</f>
        <v>-</v>
      </c>
      <c r="G14" s="148"/>
      <c r="H14" s="147" t="str">
        <f>データ!AH6</f>
        <v>-</v>
      </c>
      <c r="I14" s="148"/>
      <c r="J14" s="147" t="str">
        <f>データ!AI6</f>
        <v>-</v>
      </c>
      <c r="K14" s="148"/>
      <c r="L14" s="147" t="str">
        <f>データ!AJ6</f>
        <v>-</v>
      </c>
      <c r="M14" s="148"/>
      <c r="N14" s="149" t="str">
        <f>データ!AK6</f>
        <v>-</v>
      </c>
      <c r="O14" s="150"/>
      <c r="P14" s="8"/>
      <c r="Q14" s="8"/>
      <c r="R14" s="1"/>
      <c r="S14" s="112"/>
      <c r="T14" s="113"/>
      <c r="U14" s="113"/>
      <c r="V14" s="113"/>
      <c r="W14" s="113"/>
      <c r="X14" s="113"/>
      <c r="Y14" s="113"/>
      <c r="Z14" s="113"/>
      <c r="AA14" s="113"/>
      <c r="AB14" s="113"/>
      <c r="AC14" s="113"/>
      <c r="AD14" s="113"/>
      <c r="AE14" s="113"/>
      <c r="AF14" s="113"/>
      <c r="AG14" s="113"/>
      <c r="AH14" s="114"/>
      <c r="AI14" s="1"/>
      <c r="AJ14" s="1"/>
      <c r="AK14" s="112"/>
      <c r="AL14" s="113"/>
      <c r="AM14" s="113"/>
      <c r="AN14" s="113"/>
      <c r="AO14" s="113"/>
      <c r="AP14" s="113"/>
      <c r="AQ14" s="114"/>
    </row>
    <row r="15" spans="1:43" ht="23.1" customHeight="1" x14ac:dyDescent="0.15">
      <c r="A15" s="1"/>
      <c r="B15" s="137" t="s">
        <v>24</v>
      </c>
      <c r="C15" s="138"/>
      <c r="D15" s="138"/>
      <c r="E15" s="139"/>
      <c r="F15" s="140" t="str">
        <f>データ!AL6</f>
        <v>-</v>
      </c>
      <c r="G15" s="140"/>
      <c r="H15" s="140" t="str">
        <f>データ!AM6</f>
        <v>-</v>
      </c>
      <c r="I15" s="140"/>
      <c r="J15" s="140" t="str">
        <f>データ!AN6</f>
        <v>-</v>
      </c>
      <c r="K15" s="140"/>
      <c r="L15" s="140" t="str">
        <f>データ!AO6</f>
        <v>-</v>
      </c>
      <c r="M15" s="140"/>
      <c r="N15" s="141" t="str">
        <f>データ!AP6</f>
        <v>-</v>
      </c>
      <c r="O15" s="142"/>
      <c r="P15" s="8"/>
      <c r="Q15" s="8"/>
      <c r="R15" s="1"/>
      <c r="S15" s="112"/>
      <c r="T15" s="113"/>
      <c r="U15" s="113"/>
      <c r="V15" s="113"/>
      <c r="W15" s="113"/>
      <c r="X15" s="113"/>
      <c r="Y15" s="113"/>
      <c r="Z15" s="113"/>
      <c r="AA15" s="113"/>
      <c r="AB15" s="113"/>
      <c r="AC15" s="113"/>
      <c r="AD15" s="113"/>
      <c r="AE15" s="113"/>
      <c r="AF15" s="113"/>
      <c r="AG15" s="113"/>
      <c r="AH15" s="114"/>
      <c r="AI15" s="1"/>
      <c r="AJ15" s="1"/>
      <c r="AK15" s="112"/>
      <c r="AL15" s="113"/>
      <c r="AM15" s="113"/>
      <c r="AN15" s="113"/>
      <c r="AO15" s="113"/>
      <c r="AP15" s="113"/>
      <c r="AQ15" s="114"/>
    </row>
    <row r="16" spans="1:43" ht="23.1" customHeight="1" thickBot="1" x14ac:dyDescent="0.2">
      <c r="A16" s="1"/>
      <c r="B16" s="130" t="s">
        <v>25</v>
      </c>
      <c r="C16" s="131"/>
      <c r="D16" s="131"/>
      <c r="E16" s="132"/>
      <c r="F16" s="143" t="str">
        <f>データ!AQ6</f>
        <v>-</v>
      </c>
      <c r="G16" s="143"/>
      <c r="H16" s="143" t="str">
        <f>データ!AR6</f>
        <v>-</v>
      </c>
      <c r="I16" s="143"/>
      <c r="J16" s="143">
        <f>データ!AS6</f>
        <v>20</v>
      </c>
      <c r="K16" s="143"/>
      <c r="L16" s="143">
        <f>データ!AT6</f>
        <v>585</v>
      </c>
      <c r="M16" s="143"/>
      <c r="N16" s="135">
        <f>データ!AU6</f>
        <v>322</v>
      </c>
      <c r="O16" s="136"/>
      <c r="P16" s="8"/>
      <c r="Q16" s="8"/>
      <c r="R16" s="1"/>
      <c r="S16" s="112"/>
      <c r="T16" s="113"/>
      <c r="U16" s="113"/>
      <c r="V16" s="113"/>
      <c r="W16" s="113"/>
      <c r="X16" s="113"/>
      <c r="Y16" s="113"/>
      <c r="Z16" s="113"/>
      <c r="AA16" s="113"/>
      <c r="AB16" s="113"/>
      <c r="AC16" s="113"/>
      <c r="AD16" s="113"/>
      <c r="AE16" s="113"/>
      <c r="AF16" s="113"/>
      <c r="AG16" s="113"/>
      <c r="AH16" s="114"/>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12"/>
      <c r="T17" s="113"/>
      <c r="U17" s="113"/>
      <c r="V17" s="113"/>
      <c r="W17" s="113"/>
      <c r="X17" s="113"/>
      <c r="Y17" s="113"/>
      <c r="Z17" s="113"/>
      <c r="AA17" s="113"/>
      <c r="AB17" s="113"/>
      <c r="AC17" s="113"/>
      <c r="AD17" s="113"/>
      <c r="AE17" s="113"/>
      <c r="AF17" s="113"/>
      <c r="AG17" s="113"/>
      <c r="AH17" s="114"/>
      <c r="AI17" s="1"/>
      <c r="AJ17" s="1"/>
      <c r="AK17" s="112"/>
      <c r="AL17" s="113"/>
      <c r="AM17" s="113"/>
      <c r="AN17" s="113"/>
      <c r="AO17" s="113"/>
      <c r="AP17" s="113"/>
      <c r="AQ17" s="114"/>
    </row>
    <row r="18" spans="1:43" ht="23.1" customHeight="1" x14ac:dyDescent="0.15">
      <c r="A18" s="1"/>
      <c r="B18" s="126"/>
      <c r="C18" s="127"/>
      <c r="D18" s="127"/>
      <c r="E18" s="127"/>
      <c r="F18" s="128" t="s">
        <v>26</v>
      </c>
      <c r="G18" s="128"/>
      <c r="H18" s="128"/>
      <c r="I18" s="128" t="s">
        <v>27</v>
      </c>
      <c r="J18" s="128"/>
      <c r="K18" s="128"/>
      <c r="L18" s="128" t="s">
        <v>25</v>
      </c>
      <c r="M18" s="128"/>
      <c r="N18" s="128"/>
      <c r="O18" s="129"/>
      <c r="P18" s="1"/>
      <c r="Q18" s="1"/>
      <c r="R18" s="1"/>
      <c r="S18" s="112"/>
      <c r="T18" s="113"/>
      <c r="U18" s="113"/>
      <c r="V18" s="113"/>
      <c r="W18" s="113"/>
      <c r="X18" s="113"/>
      <c r="Y18" s="113"/>
      <c r="Z18" s="113"/>
      <c r="AA18" s="113"/>
      <c r="AB18" s="113"/>
      <c r="AC18" s="113"/>
      <c r="AD18" s="113"/>
      <c r="AE18" s="113"/>
      <c r="AF18" s="113"/>
      <c r="AG18" s="113"/>
      <c r="AH18" s="114"/>
      <c r="AI18" s="1"/>
      <c r="AJ18" s="1"/>
      <c r="AK18" s="112"/>
      <c r="AL18" s="113"/>
      <c r="AM18" s="113"/>
      <c r="AN18" s="113"/>
      <c r="AO18" s="113"/>
      <c r="AP18" s="113"/>
      <c r="AQ18" s="114"/>
    </row>
    <row r="19" spans="1:43" ht="23.1" customHeight="1" thickBot="1" x14ac:dyDescent="0.2">
      <c r="A19" s="1"/>
      <c r="B19" s="130" t="s">
        <v>28</v>
      </c>
      <c r="C19" s="131"/>
      <c r="D19" s="131"/>
      <c r="E19" s="132"/>
      <c r="F19" s="133" t="str">
        <f>データ!AV6</f>
        <v>-</v>
      </c>
      <c r="G19" s="133"/>
      <c r="H19" s="133"/>
      <c r="I19" s="133">
        <f>データ!AW6</f>
        <v>12887</v>
      </c>
      <c r="J19" s="133"/>
      <c r="K19" s="133"/>
      <c r="L19" s="133">
        <f>データ!AX6</f>
        <v>12887</v>
      </c>
      <c r="M19" s="133"/>
      <c r="N19" s="133"/>
      <c r="O19" s="134"/>
      <c r="P19" s="1"/>
      <c r="Q19" s="1"/>
      <c r="R19" s="1"/>
      <c r="S19" s="123"/>
      <c r="T19" s="124"/>
      <c r="U19" s="124"/>
      <c r="V19" s="124"/>
      <c r="W19" s="124"/>
      <c r="X19" s="124"/>
      <c r="Y19" s="124"/>
      <c r="Z19" s="124"/>
      <c r="AA19" s="124"/>
      <c r="AB19" s="124"/>
      <c r="AC19" s="124"/>
      <c r="AD19" s="124"/>
      <c r="AE19" s="124"/>
      <c r="AF19" s="124"/>
      <c r="AG19" s="124"/>
      <c r="AH19" s="125"/>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274</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12" t="s">
        <v>273</v>
      </c>
      <c r="AL99" s="113"/>
      <c r="AM99" s="113"/>
      <c r="AN99" s="113"/>
      <c r="AO99" s="113"/>
      <c r="AP99" s="113"/>
      <c r="AQ99" s="114"/>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12"/>
      <c r="AL100" s="113"/>
      <c r="AM100" s="113"/>
      <c r="AN100" s="113"/>
      <c r="AO100" s="113"/>
      <c r="AP100" s="113"/>
      <c r="AQ100" s="114"/>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12"/>
      <c r="AL101" s="113"/>
      <c r="AM101" s="113"/>
      <c r="AN101" s="113"/>
      <c r="AO101" s="113"/>
      <c r="AP101" s="113"/>
      <c r="AQ101" s="114"/>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12"/>
      <c r="AL102" s="113"/>
      <c r="AM102" s="113"/>
      <c r="AN102" s="113"/>
      <c r="AO102" s="113"/>
      <c r="AP102" s="113"/>
      <c r="AQ102" s="114"/>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12"/>
      <c r="AL103" s="113"/>
      <c r="AM103" s="113"/>
      <c r="AN103" s="113"/>
      <c r="AO103" s="113"/>
      <c r="AP103" s="113"/>
      <c r="AQ103" s="114"/>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12"/>
      <c r="AL104" s="113"/>
      <c r="AM104" s="113"/>
      <c r="AN104" s="113"/>
      <c r="AO104" s="113"/>
      <c r="AP104" s="113"/>
      <c r="AQ104" s="114"/>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12"/>
      <c r="AL105" s="113"/>
      <c r="AM105" s="113"/>
      <c r="AN105" s="113"/>
      <c r="AO105" s="113"/>
      <c r="AP105" s="113"/>
      <c r="AQ105" s="114"/>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12"/>
      <c r="AL106" s="113"/>
      <c r="AM106" s="113"/>
      <c r="AN106" s="113"/>
      <c r="AO106" s="113"/>
      <c r="AP106" s="113"/>
      <c r="AQ106" s="114"/>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12"/>
      <c r="AL107" s="113"/>
      <c r="AM107" s="113"/>
      <c r="AN107" s="113"/>
      <c r="AO107" s="113"/>
      <c r="AP107" s="113"/>
      <c r="AQ107" s="114"/>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12"/>
      <c r="AL108" s="113"/>
      <c r="AM108" s="113"/>
      <c r="AN108" s="113"/>
      <c r="AO108" s="113"/>
      <c r="AP108" s="113"/>
      <c r="AQ108" s="114"/>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12"/>
      <c r="AL109" s="113"/>
      <c r="AM109" s="113"/>
      <c r="AN109" s="113"/>
      <c r="AO109" s="113"/>
      <c r="AP109" s="113"/>
      <c r="AQ109" s="114"/>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12"/>
      <c r="AL110" s="113"/>
      <c r="AM110" s="113"/>
      <c r="AN110" s="113"/>
      <c r="AO110" s="113"/>
      <c r="AP110" s="113"/>
      <c r="AQ110" s="114"/>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12"/>
      <c r="AL111" s="113"/>
      <c r="AM111" s="113"/>
      <c r="AN111" s="113"/>
      <c r="AO111" s="113"/>
      <c r="AP111" s="113"/>
      <c r="AQ111" s="114"/>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12"/>
      <c r="AL112" s="113"/>
      <c r="AM112" s="113"/>
      <c r="AN112" s="113"/>
      <c r="AO112" s="113"/>
      <c r="AP112" s="113"/>
      <c r="AQ112" s="114"/>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12"/>
      <c r="AL113" s="113"/>
      <c r="AM113" s="113"/>
      <c r="AN113" s="113"/>
      <c r="AO113" s="113"/>
      <c r="AP113" s="113"/>
      <c r="AQ113" s="114"/>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12"/>
      <c r="AL114" s="113"/>
      <c r="AM114" s="113"/>
      <c r="AN114" s="113"/>
      <c r="AO114" s="113"/>
      <c r="AP114" s="113"/>
      <c r="AQ114" s="114"/>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12"/>
      <c r="AL115" s="113"/>
      <c r="AM115" s="113"/>
      <c r="AN115" s="113"/>
      <c r="AO115" s="113"/>
      <c r="AP115" s="113"/>
      <c r="AQ115" s="114"/>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12"/>
      <c r="AL116" s="113"/>
      <c r="AM116" s="113"/>
      <c r="AN116" s="113"/>
      <c r="AO116" s="113"/>
      <c r="AP116" s="113"/>
      <c r="AQ116" s="114"/>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3"/>
      <c r="AL117" s="124"/>
      <c r="AM117" s="124"/>
      <c r="AN117" s="124"/>
      <c r="AO117" s="124"/>
      <c r="AP117" s="124"/>
      <c r="AQ117" s="12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（最大出力合計165kW）</v>
      </c>
      <c r="D123" s="5" t="str">
        <f>データ!EX9</f>
        <v>（最大出力合計-kW）</v>
      </c>
      <c r="E123" s="5" t="str">
        <f>データ!GW9</f>
        <v>（最大出力合計-kW）</v>
      </c>
      <c r="F123" s="5" t="str">
        <f>データ!IV9</f>
        <v>（最大出力合計-kW）</v>
      </c>
      <c r="G123" s="5" t="str">
        <f>データ!KU9</f>
        <v>（最大出力合計-kW）</v>
      </c>
    </row>
  </sheetData>
  <sheetProtection algorithmName="SHA-512" hashValue="jxpfhA68kd43Hm3m+yJP1dD5plehfh/XwlavB8xWvILUom4Ee6s28dZmIcANYDQFzb9MVgUoeIzOB5mKkYdTcQ==" saltValue="WORHAbbLz8DrHbFrHarTX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223441</v>
      </c>
      <c r="D6" s="67" t="str">
        <f t="shared" si="6"/>
        <v>47</v>
      </c>
      <c r="E6" s="67" t="str">
        <f t="shared" si="6"/>
        <v>04</v>
      </c>
      <c r="F6" s="67" t="str">
        <f t="shared" si="6"/>
        <v>0</v>
      </c>
      <c r="G6" s="67" t="str">
        <f t="shared" si="6"/>
        <v>000</v>
      </c>
      <c r="H6" s="67" t="str">
        <f t="shared" si="6"/>
        <v>静岡県　小山町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t="str">
        <f t="shared" si="6"/>
        <v>-</v>
      </c>
      <c r="Q6" s="69">
        <f t="shared" si="6"/>
        <v>1</v>
      </c>
      <c r="R6" s="70" t="str">
        <f>R7</f>
        <v>令和２１年４月10日　森の金太郎発電所</v>
      </c>
      <c r="S6" s="71" t="str">
        <f t="shared" si="6"/>
        <v>令和２１年４月10日　森の金太郎発電所</v>
      </c>
      <c r="T6" s="67" t="str">
        <f t="shared" si="6"/>
        <v>無</v>
      </c>
      <c r="U6" s="71" t="str">
        <f t="shared" si="6"/>
        <v>東京電力株式会社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f t="shared" si="6"/>
        <v>20</v>
      </c>
      <c r="AT6" s="69">
        <f t="shared" si="6"/>
        <v>585</v>
      </c>
      <c r="AU6" s="69">
        <f t="shared" si="6"/>
        <v>322</v>
      </c>
      <c r="AV6" s="69" t="str">
        <f t="shared" si="6"/>
        <v>-</v>
      </c>
      <c r="AW6" s="69">
        <f t="shared" si="6"/>
        <v>12887</v>
      </c>
      <c r="AX6" s="69">
        <f t="shared" si="6"/>
        <v>12887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t="s">
        <v>131</v>
      </c>
      <c r="Q7" s="80">
        <v>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t="s">
        <v>131</v>
      </c>
      <c r="AR7" s="80" t="s">
        <v>131</v>
      </c>
      <c r="AS7" s="80">
        <v>20</v>
      </c>
      <c r="AT7" s="80">
        <v>585</v>
      </c>
      <c r="AU7" s="80">
        <v>322</v>
      </c>
      <c r="AV7" s="80" t="s">
        <v>131</v>
      </c>
      <c r="AW7" s="80">
        <v>12887</v>
      </c>
      <c r="AX7" s="80">
        <v>12887</v>
      </c>
      <c r="AY7" s="83" t="s">
        <v>131</v>
      </c>
      <c r="AZ7" s="83" t="s">
        <v>131</v>
      </c>
      <c r="BA7" s="83">
        <v>3.6</v>
      </c>
      <c r="BB7" s="83">
        <v>91.5</v>
      </c>
      <c r="BC7" s="83">
        <v>50.6</v>
      </c>
      <c r="BD7" s="83" t="s">
        <v>131</v>
      </c>
      <c r="BE7" s="83" t="s">
        <v>131</v>
      </c>
      <c r="BF7" s="83">
        <v>123.2</v>
      </c>
      <c r="BG7" s="83">
        <v>134.69999999999999</v>
      </c>
      <c r="BH7" s="83">
        <v>141.80000000000001</v>
      </c>
      <c r="BI7" s="83">
        <v>100</v>
      </c>
      <c r="BJ7" s="83" t="s">
        <v>131</v>
      </c>
      <c r="BK7" s="83" t="s">
        <v>131</v>
      </c>
      <c r="BL7" s="83">
        <v>0</v>
      </c>
      <c r="BM7" s="83">
        <v>130.80000000000001</v>
      </c>
      <c r="BN7" s="83">
        <v>81.7</v>
      </c>
      <c r="BO7" s="83" t="s">
        <v>131</v>
      </c>
      <c r="BP7" s="83" t="s">
        <v>131</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t="s">
        <v>131</v>
      </c>
      <c r="CG7" s="83" t="s">
        <v>131</v>
      </c>
      <c r="CH7" s="83">
        <v>408150</v>
      </c>
      <c r="CI7" s="83">
        <v>50331.6</v>
      </c>
      <c r="CJ7" s="83">
        <v>90028</v>
      </c>
      <c r="CK7" s="83" t="s">
        <v>131</v>
      </c>
      <c r="CL7" s="83" t="s">
        <v>131</v>
      </c>
      <c r="CM7" s="83">
        <v>19863.5</v>
      </c>
      <c r="CN7" s="83">
        <v>19066.3</v>
      </c>
      <c r="CO7" s="83">
        <v>18998.7</v>
      </c>
      <c r="CP7" s="80" t="s">
        <v>131</v>
      </c>
      <c r="CQ7" s="80" t="s">
        <v>131</v>
      </c>
      <c r="CR7" s="80">
        <v>-5188</v>
      </c>
      <c r="CS7" s="80">
        <v>7465</v>
      </c>
      <c r="CT7" s="80">
        <v>-2684</v>
      </c>
      <c r="CU7" s="80" t="s">
        <v>131</v>
      </c>
      <c r="CV7" s="80" t="s">
        <v>131</v>
      </c>
      <c r="CW7" s="80">
        <v>34140</v>
      </c>
      <c r="CX7" s="80">
        <v>33434</v>
      </c>
      <c r="CY7" s="80">
        <v>36820</v>
      </c>
      <c r="CZ7" s="80">
        <v>165</v>
      </c>
      <c r="DA7" s="83" t="s">
        <v>131</v>
      </c>
      <c r="DB7" s="83" t="s">
        <v>131</v>
      </c>
      <c r="DC7" s="83">
        <v>1.4</v>
      </c>
      <c r="DD7" s="83">
        <v>40.4</v>
      </c>
      <c r="DE7" s="83">
        <v>22.3</v>
      </c>
      <c r="DF7" s="83" t="s">
        <v>131</v>
      </c>
      <c r="DG7" s="83" t="s">
        <v>131</v>
      </c>
      <c r="DH7" s="83">
        <v>31.6</v>
      </c>
      <c r="DI7" s="83">
        <v>30.1</v>
      </c>
      <c r="DJ7" s="83">
        <v>30.3</v>
      </c>
      <c r="DK7" s="83" t="s">
        <v>131</v>
      </c>
      <c r="DL7" s="83" t="s">
        <v>131</v>
      </c>
      <c r="DM7" s="83">
        <v>0</v>
      </c>
      <c r="DN7" s="83">
        <v>0</v>
      </c>
      <c r="DO7" s="83">
        <v>0</v>
      </c>
      <c r="DP7" s="83" t="s">
        <v>131</v>
      </c>
      <c r="DQ7" s="83" t="s">
        <v>131</v>
      </c>
      <c r="DR7" s="83">
        <v>7.3</v>
      </c>
      <c r="DS7" s="83">
        <v>5.3</v>
      </c>
      <c r="DT7" s="83">
        <v>6.4</v>
      </c>
      <c r="DU7" s="83" t="s">
        <v>131</v>
      </c>
      <c r="DV7" s="83" t="s">
        <v>131</v>
      </c>
      <c r="DW7" s="83" t="s">
        <v>131</v>
      </c>
      <c r="DX7" s="83">
        <v>830.6</v>
      </c>
      <c r="DY7" s="83">
        <v>1431.6</v>
      </c>
      <c r="DZ7" s="83" t="s">
        <v>131</v>
      </c>
      <c r="EA7" s="83" t="s">
        <v>131</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t="s">
        <v>131</v>
      </c>
      <c r="EP7" s="83" t="s">
        <v>131</v>
      </c>
      <c r="EQ7" s="83" t="s">
        <v>131</v>
      </c>
      <c r="ER7" s="83">
        <v>100</v>
      </c>
      <c r="ES7" s="83">
        <v>100</v>
      </c>
      <c r="ET7" s="83" t="s">
        <v>131</v>
      </c>
      <c r="EU7" s="83" t="s">
        <v>131</v>
      </c>
      <c r="EV7" s="83">
        <v>83.6</v>
      </c>
      <c r="EW7" s="83">
        <v>82.6</v>
      </c>
      <c r="EX7" s="83">
        <v>83.2</v>
      </c>
      <c r="EY7" s="80" t="s">
        <v>131</v>
      </c>
      <c r="EZ7" s="83" t="s">
        <v>131</v>
      </c>
      <c r="FA7" s="83" t="s">
        <v>131</v>
      </c>
      <c r="FB7" s="83" t="s">
        <v>131</v>
      </c>
      <c r="FC7" s="83" t="s">
        <v>131</v>
      </c>
      <c r="FD7" s="83" t="s">
        <v>131</v>
      </c>
      <c r="FE7" s="83" t="s">
        <v>131</v>
      </c>
      <c r="FF7" s="83" t="s">
        <v>131</v>
      </c>
      <c r="FG7" s="83">
        <v>57.6</v>
      </c>
      <c r="FH7" s="83">
        <v>60.4</v>
      </c>
      <c r="FI7" s="83">
        <v>54.1</v>
      </c>
      <c r="FJ7" s="83" t="s">
        <v>131</v>
      </c>
      <c r="FK7" s="83" t="s">
        <v>131</v>
      </c>
      <c r="FL7" s="83" t="s">
        <v>131</v>
      </c>
      <c r="FM7" s="83" t="s">
        <v>131</v>
      </c>
      <c r="FN7" s="83" t="s">
        <v>131</v>
      </c>
      <c r="FO7" s="83" t="s">
        <v>131</v>
      </c>
      <c r="FP7" s="83" t="s">
        <v>131</v>
      </c>
      <c r="FQ7" s="83">
        <v>8.6999999999999993</v>
      </c>
      <c r="FR7" s="83">
        <v>14.9</v>
      </c>
      <c r="FS7" s="83">
        <v>16.2</v>
      </c>
      <c r="FT7" s="83" t="s">
        <v>131</v>
      </c>
      <c r="FU7" s="83" t="s">
        <v>131</v>
      </c>
      <c r="FV7" s="83" t="s">
        <v>131</v>
      </c>
      <c r="FW7" s="83" t="s">
        <v>131</v>
      </c>
      <c r="FX7" s="83" t="s">
        <v>131</v>
      </c>
      <c r="FY7" s="83" t="s">
        <v>131</v>
      </c>
      <c r="FZ7" s="83" t="s">
        <v>131</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t="s">
        <v>131</v>
      </c>
      <c r="GT7" s="83" t="s">
        <v>131</v>
      </c>
      <c r="GU7" s="83">
        <v>94.7</v>
      </c>
      <c r="GV7" s="83">
        <v>96</v>
      </c>
      <c r="GW7" s="83">
        <v>97.1</v>
      </c>
      <c r="GX7" s="80" t="s">
        <v>131</v>
      </c>
      <c r="GY7" s="83" t="s">
        <v>131</v>
      </c>
      <c r="GZ7" s="83" t="s">
        <v>131</v>
      </c>
      <c r="HA7" s="83" t="s">
        <v>131</v>
      </c>
      <c r="HB7" s="83" t="s">
        <v>131</v>
      </c>
      <c r="HC7" s="83" t="s">
        <v>131</v>
      </c>
      <c r="HD7" s="83" t="s">
        <v>131</v>
      </c>
      <c r="HE7" s="83" t="s">
        <v>131</v>
      </c>
      <c r="HF7" s="83">
        <v>67.8</v>
      </c>
      <c r="HG7" s="83">
        <v>71</v>
      </c>
      <c r="HH7" s="83">
        <v>70.5</v>
      </c>
      <c r="HI7" s="83" t="s">
        <v>131</v>
      </c>
      <c r="HJ7" s="83" t="s">
        <v>131</v>
      </c>
      <c r="HK7" s="83">
        <v>0</v>
      </c>
      <c r="HL7" s="83">
        <v>0</v>
      </c>
      <c r="HM7" s="83">
        <v>0</v>
      </c>
      <c r="HN7" s="83" t="s">
        <v>131</v>
      </c>
      <c r="HO7" s="83" t="s">
        <v>131</v>
      </c>
      <c r="HP7" s="83">
        <v>0.6</v>
      </c>
      <c r="HQ7" s="83">
        <v>0.2</v>
      </c>
      <c r="HR7" s="83">
        <v>0.1</v>
      </c>
      <c r="HS7" s="83" t="s">
        <v>131</v>
      </c>
      <c r="HT7" s="83" t="s">
        <v>131</v>
      </c>
      <c r="HU7" s="83" t="s">
        <v>131</v>
      </c>
      <c r="HV7" s="83">
        <v>830.6</v>
      </c>
      <c r="HW7" s="83">
        <v>1431.6</v>
      </c>
      <c r="HX7" s="83" t="s">
        <v>131</v>
      </c>
      <c r="HY7" s="83" t="s">
        <v>131</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t="s">
        <v>131</v>
      </c>
      <c r="IS7" s="83" t="s">
        <v>131</v>
      </c>
      <c r="IT7" s="83">
        <v>33.799999999999997</v>
      </c>
      <c r="IU7" s="83">
        <v>24</v>
      </c>
      <c r="IV7" s="83">
        <v>23.8</v>
      </c>
      <c r="IW7" s="80" t="s">
        <v>131</v>
      </c>
      <c r="IX7" s="83" t="s">
        <v>131</v>
      </c>
      <c r="IY7" s="83" t="s">
        <v>131</v>
      </c>
      <c r="IZ7" s="83" t="s">
        <v>131</v>
      </c>
      <c r="JA7" s="83" t="s">
        <v>131</v>
      </c>
      <c r="JB7" s="83" t="s">
        <v>131</v>
      </c>
      <c r="JC7" s="83" t="s">
        <v>131</v>
      </c>
      <c r="JD7" s="83" t="s">
        <v>131</v>
      </c>
      <c r="JE7" s="83">
        <v>12.8</v>
      </c>
      <c r="JF7" s="83">
        <v>11.1</v>
      </c>
      <c r="JG7" s="83">
        <v>13.6</v>
      </c>
      <c r="JH7" s="83" t="s">
        <v>131</v>
      </c>
      <c r="JI7" s="83" t="s">
        <v>131</v>
      </c>
      <c r="JJ7" s="83" t="s">
        <v>131</v>
      </c>
      <c r="JK7" s="83" t="s">
        <v>131</v>
      </c>
      <c r="JL7" s="83" t="s">
        <v>131</v>
      </c>
      <c r="JM7" s="83" t="s">
        <v>131</v>
      </c>
      <c r="JN7" s="83" t="s">
        <v>131</v>
      </c>
      <c r="JO7" s="83">
        <v>37.299999999999997</v>
      </c>
      <c r="JP7" s="83">
        <v>26</v>
      </c>
      <c r="JQ7" s="83">
        <v>23.4</v>
      </c>
      <c r="JR7" s="83" t="s">
        <v>131</v>
      </c>
      <c r="JS7" s="83" t="s">
        <v>131</v>
      </c>
      <c r="JT7" s="83" t="s">
        <v>131</v>
      </c>
      <c r="JU7" s="83" t="s">
        <v>131</v>
      </c>
      <c r="JV7" s="83" t="s">
        <v>131</v>
      </c>
      <c r="JW7" s="83" t="s">
        <v>131</v>
      </c>
      <c r="JX7" s="83" t="s">
        <v>131</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t="s">
        <v>131</v>
      </c>
      <c r="KR7" s="83" t="s">
        <v>131</v>
      </c>
      <c r="KS7" s="83">
        <v>92.8</v>
      </c>
      <c r="KT7" s="83">
        <v>95.9</v>
      </c>
      <c r="KU7" s="83">
        <v>95.2</v>
      </c>
      <c r="KV7" s="80" t="s">
        <v>131</v>
      </c>
      <c r="KW7" s="83" t="s">
        <v>131</v>
      </c>
      <c r="KX7" s="83" t="s">
        <v>131</v>
      </c>
      <c r="KY7" s="83" t="s">
        <v>131</v>
      </c>
      <c r="KZ7" s="83" t="s">
        <v>131</v>
      </c>
      <c r="LA7" s="83" t="s">
        <v>131</v>
      </c>
      <c r="LB7" s="83" t="s">
        <v>131</v>
      </c>
      <c r="LC7" s="83" t="s">
        <v>131</v>
      </c>
      <c r="LD7" s="83">
        <v>15.3</v>
      </c>
      <c r="LE7" s="83">
        <v>14.9</v>
      </c>
      <c r="LF7" s="83">
        <v>14.9</v>
      </c>
      <c r="LG7" s="83" t="s">
        <v>131</v>
      </c>
      <c r="LH7" s="83" t="s">
        <v>131</v>
      </c>
      <c r="LI7" s="83" t="s">
        <v>131</v>
      </c>
      <c r="LJ7" s="83" t="s">
        <v>131</v>
      </c>
      <c r="LK7" s="83" t="s">
        <v>131</v>
      </c>
      <c r="LL7" s="83" t="s">
        <v>131</v>
      </c>
      <c r="LM7" s="83" t="s">
        <v>131</v>
      </c>
      <c r="LN7" s="83">
        <v>0.7</v>
      </c>
      <c r="LO7" s="83">
        <v>0.4</v>
      </c>
      <c r="LP7" s="83">
        <v>1.8</v>
      </c>
      <c r="LQ7" s="83" t="s">
        <v>131</v>
      </c>
      <c r="LR7" s="83" t="s">
        <v>131</v>
      </c>
      <c r="LS7" s="83" t="s">
        <v>131</v>
      </c>
      <c r="LT7" s="83" t="s">
        <v>131</v>
      </c>
      <c r="LU7" s="83" t="s">
        <v>131</v>
      </c>
      <c r="LV7" s="83" t="s">
        <v>131</v>
      </c>
      <c r="LW7" s="83" t="s">
        <v>131</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t="s">
        <v>131</v>
      </c>
      <c r="MQ7" s="83" t="s">
        <v>131</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（最大出力合計165kW）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t="str">
        <f>AZ7</f>
        <v>-</v>
      </c>
      <c r="BA11" s="95">
        <f>BA7</f>
        <v>3.6</v>
      </c>
      <c r="BB11" s="95">
        <f>BB7</f>
        <v>91.5</v>
      </c>
      <c r="BC11" s="95">
        <f>BC7</f>
        <v>50.6</v>
      </c>
      <c r="BD11" s="84"/>
      <c r="BE11" s="84"/>
      <c r="BF11" s="84"/>
      <c r="BG11" s="84"/>
      <c r="BH11" s="84"/>
      <c r="BI11" s="94" t="s">
        <v>145</v>
      </c>
      <c r="BJ11" s="95" t="str">
        <f>BJ7</f>
        <v>-</v>
      </c>
      <c r="BK11" s="95" t="str">
        <f>BK7</f>
        <v>-</v>
      </c>
      <c r="BL11" s="95">
        <f>BL7</f>
        <v>0</v>
      </c>
      <c r="BM11" s="95">
        <f>BM7</f>
        <v>130.80000000000001</v>
      </c>
      <c r="BN11" s="95">
        <f>BN7</f>
        <v>81.7</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145</v>
      </c>
      <c r="CF11" s="95" t="str">
        <f>CF7</f>
        <v>-</v>
      </c>
      <c r="CG11" s="95" t="str">
        <f>CG7</f>
        <v>-</v>
      </c>
      <c r="CH11" s="95">
        <f>CH7</f>
        <v>408150</v>
      </c>
      <c r="CI11" s="95">
        <f>CI7</f>
        <v>50331.6</v>
      </c>
      <c r="CJ11" s="95">
        <f>CJ7</f>
        <v>90028</v>
      </c>
      <c r="CK11" s="84"/>
      <c r="CL11" s="84"/>
      <c r="CM11" s="84"/>
      <c r="CN11" s="84"/>
      <c r="CO11" s="94" t="s">
        <v>145</v>
      </c>
      <c r="CP11" s="96" t="str">
        <f>CP7</f>
        <v>-</v>
      </c>
      <c r="CQ11" s="96" t="str">
        <f>CQ7</f>
        <v>-</v>
      </c>
      <c r="CR11" s="96">
        <f>CR7</f>
        <v>-5188</v>
      </c>
      <c r="CS11" s="96">
        <f>CS7</f>
        <v>7465</v>
      </c>
      <c r="CT11" s="96">
        <f>CT7</f>
        <v>-2684</v>
      </c>
      <c r="CU11" s="84"/>
      <c r="CV11" s="84"/>
      <c r="CW11" s="84"/>
      <c r="CX11" s="84"/>
      <c r="CY11" s="84"/>
      <c r="CZ11" s="94" t="s">
        <v>145</v>
      </c>
      <c r="DA11" s="95" t="str">
        <f>DA7</f>
        <v>-</v>
      </c>
      <c r="DB11" s="95" t="str">
        <f>DB7</f>
        <v>-</v>
      </c>
      <c r="DC11" s="95">
        <f>DC7</f>
        <v>1.4</v>
      </c>
      <c r="DD11" s="95">
        <f>DD7</f>
        <v>40.4</v>
      </c>
      <c r="DE11" s="95">
        <f>DE7</f>
        <v>22.3</v>
      </c>
      <c r="DF11" s="84"/>
      <c r="DG11" s="84"/>
      <c r="DH11" s="84"/>
      <c r="DI11" s="84"/>
      <c r="DJ11" s="94" t="s">
        <v>145</v>
      </c>
      <c r="DK11" s="95" t="str">
        <f>DK7</f>
        <v>-</v>
      </c>
      <c r="DL11" s="95" t="str">
        <f>DL7</f>
        <v>-</v>
      </c>
      <c r="DM11" s="95">
        <f>DM7</f>
        <v>0</v>
      </c>
      <c r="DN11" s="95">
        <f>DN7</f>
        <v>0</v>
      </c>
      <c r="DO11" s="95">
        <f>DO7</f>
        <v>0</v>
      </c>
      <c r="DP11" s="84"/>
      <c r="DQ11" s="84"/>
      <c r="DR11" s="84"/>
      <c r="DS11" s="84"/>
      <c r="DT11" s="94" t="s">
        <v>145</v>
      </c>
      <c r="DU11" s="95" t="str">
        <f>DU7</f>
        <v>-</v>
      </c>
      <c r="DV11" s="95" t="str">
        <f>DV7</f>
        <v>-</v>
      </c>
      <c r="DW11" s="95" t="str">
        <f>DW7</f>
        <v>-</v>
      </c>
      <c r="DX11" s="95">
        <f>DX7</f>
        <v>830.6</v>
      </c>
      <c r="DY11" s="95">
        <f>DY7</f>
        <v>1431.6</v>
      </c>
      <c r="DZ11" s="84"/>
      <c r="EA11" s="84"/>
      <c r="EB11" s="84"/>
      <c r="EC11" s="84"/>
      <c r="ED11" s="94" t="s">
        <v>146</v>
      </c>
      <c r="EE11" s="95" t="str">
        <f>EE7</f>
        <v>-</v>
      </c>
      <c r="EF11" s="95" t="str">
        <f>EF7</f>
        <v>-</v>
      </c>
      <c r="EG11" s="95" t="str">
        <f>EG7</f>
        <v>-</v>
      </c>
      <c r="EH11" s="95" t="str">
        <f>EH7</f>
        <v>-</v>
      </c>
      <c r="EI11" s="95" t="str">
        <f>EI7</f>
        <v>-</v>
      </c>
      <c r="EJ11" s="84"/>
      <c r="EK11" s="84"/>
      <c r="EL11" s="84"/>
      <c r="EM11" s="84"/>
      <c r="EN11" s="94" t="s">
        <v>145</v>
      </c>
      <c r="EO11" s="95" t="str">
        <f>EO7</f>
        <v>-</v>
      </c>
      <c r="EP11" s="95" t="str">
        <f>EP7</f>
        <v>-</v>
      </c>
      <c r="EQ11" s="95" t="str">
        <f>EQ7</f>
        <v>-</v>
      </c>
      <c r="ER11" s="95">
        <f>ER7</f>
        <v>100</v>
      </c>
      <c r="ES11" s="95">
        <f>ES7</f>
        <v>100</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145</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f>HK7</f>
        <v>0</v>
      </c>
      <c r="HL11" s="95">
        <f>HL7</f>
        <v>0</v>
      </c>
      <c r="HM11" s="95">
        <f>HM7</f>
        <v>0</v>
      </c>
      <c r="HN11" s="84"/>
      <c r="HO11" s="84"/>
      <c r="HP11" s="84"/>
      <c r="HQ11" s="84"/>
      <c r="HR11" s="94" t="s">
        <v>145</v>
      </c>
      <c r="HS11" s="95" t="str">
        <f>HS7</f>
        <v>-</v>
      </c>
      <c r="HT11" s="95" t="str">
        <f>HT7</f>
        <v>-</v>
      </c>
      <c r="HU11" s="95" t="str">
        <f>HU7</f>
        <v>-</v>
      </c>
      <c r="HV11" s="95">
        <f>HV7</f>
        <v>830.6</v>
      </c>
      <c r="HW11" s="95">
        <f>HW7</f>
        <v>1431.6</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145</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145</v>
      </c>
      <c r="JR11" s="95" t="str">
        <f>JR7</f>
        <v>-</v>
      </c>
      <c r="JS11" s="95" t="str">
        <f>JS7</f>
        <v>-</v>
      </c>
      <c r="JT11" s="95" t="str">
        <f>JT7</f>
        <v>-</v>
      </c>
      <c r="JU11" s="95" t="str">
        <f>JU7</f>
        <v>-</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t="str">
        <f>BD7</f>
        <v>-</v>
      </c>
      <c r="AZ12" s="95" t="str">
        <f>BE7</f>
        <v>-</v>
      </c>
      <c r="BA12" s="95">
        <f>BF7</f>
        <v>123.2</v>
      </c>
      <c r="BB12" s="95">
        <f>BG7</f>
        <v>134.69999999999999</v>
      </c>
      <c r="BC12" s="95">
        <f>BH7</f>
        <v>141.80000000000001</v>
      </c>
      <c r="BD12" s="84"/>
      <c r="BE12" s="84"/>
      <c r="BF12" s="84"/>
      <c r="BG12" s="84"/>
      <c r="BH12" s="84"/>
      <c r="BI12" s="94" t="s">
        <v>148</v>
      </c>
      <c r="BJ12" s="95" t="str">
        <f>BO7</f>
        <v>-</v>
      </c>
      <c r="BK12" s="95" t="str">
        <f>BP7</f>
        <v>-</v>
      </c>
      <c r="BL12" s="95">
        <f>BQ7</f>
        <v>240.1</v>
      </c>
      <c r="BM12" s="95">
        <f>BR7</f>
        <v>253.6</v>
      </c>
      <c r="BN12" s="95">
        <f>BS7</f>
        <v>238</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t="str">
        <f>CK7</f>
        <v>-</v>
      </c>
      <c r="CG12" s="95" t="str">
        <f>CL7</f>
        <v>-</v>
      </c>
      <c r="CH12" s="95">
        <f>CM7</f>
        <v>19863.5</v>
      </c>
      <c r="CI12" s="95">
        <f>CN7</f>
        <v>19066.3</v>
      </c>
      <c r="CJ12" s="95">
        <f>CO7</f>
        <v>18998.7</v>
      </c>
      <c r="CK12" s="84"/>
      <c r="CL12" s="84"/>
      <c r="CM12" s="84"/>
      <c r="CN12" s="84"/>
      <c r="CO12" s="94" t="s">
        <v>148</v>
      </c>
      <c r="CP12" s="96" t="str">
        <f>CU7</f>
        <v>-</v>
      </c>
      <c r="CQ12" s="96" t="str">
        <f>CV7</f>
        <v>-</v>
      </c>
      <c r="CR12" s="96">
        <f>CW7</f>
        <v>34140</v>
      </c>
      <c r="CS12" s="96">
        <f>CX7</f>
        <v>33434</v>
      </c>
      <c r="CT12" s="96">
        <f>CY7</f>
        <v>36820</v>
      </c>
      <c r="CU12" s="84"/>
      <c r="CV12" s="84"/>
      <c r="CW12" s="84"/>
      <c r="CX12" s="84"/>
      <c r="CY12" s="84"/>
      <c r="CZ12" s="94" t="s">
        <v>148</v>
      </c>
      <c r="DA12" s="95" t="str">
        <f>DF7</f>
        <v>-</v>
      </c>
      <c r="DB12" s="95" t="str">
        <f>DG7</f>
        <v>-</v>
      </c>
      <c r="DC12" s="95">
        <f>DH7</f>
        <v>31.6</v>
      </c>
      <c r="DD12" s="95">
        <f>DI7</f>
        <v>30.1</v>
      </c>
      <c r="DE12" s="95">
        <f>DJ7</f>
        <v>30.3</v>
      </c>
      <c r="DF12" s="84"/>
      <c r="DG12" s="84"/>
      <c r="DH12" s="84"/>
      <c r="DI12" s="84"/>
      <c r="DJ12" s="94" t="s">
        <v>149</v>
      </c>
      <c r="DK12" s="95" t="str">
        <f>DP7</f>
        <v>-</v>
      </c>
      <c r="DL12" s="95" t="str">
        <f>DQ7</f>
        <v>-</v>
      </c>
      <c r="DM12" s="95">
        <f>DR7</f>
        <v>7.3</v>
      </c>
      <c r="DN12" s="95">
        <f>DS7</f>
        <v>5.3</v>
      </c>
      <c r="DO12" s="95">
        <f>DT7</f>
        <v>6.4</v>
      </c>
      <c r="DP12" s="84"/>
      <c r="DQ12" s="84"/>
      <c r="DR12" s="84"/>
      <c r="DS12" s="84"/>
      <c r="DT12" s="94" t="s">
        <v>150</v>
      </c>
      <c r="DU12" s="95" t="str">
        <f>DZ7</f>
        <v>-</v>
      </c>
      <c r="DV12" s="95" t="str">
        <f>EA7</f>
        <v>-</v>
      </c>
      <c r="DW12" s="95">
        <f>EB7</f>
        <v>157.6</v>
      </c>
      <c r="DX12" s="95">
        <f>EC7</f>
        <v>173.7</v>
      </c>
      <c r="DY12" s="95">
        <f>ED7</f>
        <v>160.19999999999999</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148</v>
      </c>
      <c r="EO12" s="95" t="str">
        <f>ET7</f>
        <v>-</v>
      </c>
      <c r="EP12" s="95" t="str">
        <f>EU7</f>
        <v>-</v>
      </c>
      <c r="EQ12" s="95">
        <f>EV7</f>
        <v>83.6</v>
      </c>
      <c r="ER12" s="95">
        <f>EW7</f>
        <v>82.6</v>
      </c>
      <c r="ES12" s="95">
        <f>EX7</f>
        <v>83.2</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148</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148</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197" t="s">
        <v>153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87" t="s">
        <v>154</v>
      </c>
      <c r="C15" s="187"/>
      <c r="D15" s="100"/>
      <c r="E15" s="97">
        <v>1</v>
      </c>
      <c r="F15" s="187" t="s">
        <v>155</v>
      </c>
      <c r="G15" s="187"/>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87" t="s">
        <v>158</v>
      </c>
      <c r="C16" s="187"/>
      <c r="D16" s="100"/>
      <c r="E16" s="97">
        <f>E15+1</f>
        <v>2</v>
      </c>
      <c r="F16" s="187" t="s">
        <v>159</v>
      </c>
      <c r="G16" s="187"/>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87" t="s">
        <v>161</v>
      </c>
      <c r="C17" s="187"/>
      <c r="D17" s="100"/>
      <c r="E17" s="97">
        <f t="shared" ref="E17" si="8">E16+1</f>
        <v>3</v>
      </c>
      <c r="F17" s="187" t="s">
        <v>162</v>
      </c>
      <c r="G17" s="187"/>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t="e">
        <f>IF(AY7="-",NA(),AY7)</f>
        <v>#N/A</v>
      </c>
      <c r="AZ17" s="106" t="e">
        <f t="shared" ref="AZ17:BC17" si="9">IF(AZ7="-",NA(),AZ7)</f>
        <v>#N/A</v>
      </c>
      <c r="BA17" s="106">
        <f t="shared" si="9"/>
        <v>3.6</v>
      </c>
      <c r="BB17" s="106">
        <f t="shared" si="9"/>
        <v>91.5</v>
      </c>
      <c r="BC17" s="106">
        <f t="shared" si="9"/>
        <v>50.6</v>
      </c>
      <c r="BD17" s="100"/>
      <c r="BE17" s="100"/>
      <c r="BF17" s="100"/>
      <c r="BG17" s="100"/>
      <c r="BH17" s="100"/>
      <c r="BI17" s="105" t="s">
        <v>165</v>
      </c>
      <c r="BJ17" s="106" t="e">
        <f>IF(BJ7="-",NA(),BJ7)</f>
        <v>#N/A</v>
      </c>
      <c r="BK17" s="106" t="e">
        <f t="shared" ref="BK17:BN17" si="10">IF(BK7="-",NA(),BK7)</f>
        <v>#N/A</v>
      </c>
      <c r="BL17" s="106">
        <f t="shared" si="10"/>
        <v>0</v>
      </c>
      <c r="BM17" s="106">
        <f t="shared" si="10"/>
        <v>130.80000000000001</v>
      </c>
      <c r="BN17" s="106">
        <f t="shared" si="10"/>
        <v>81.7</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t="e">
        <f>IF(CF7="-",NA(),CF7)</f>
        <v>#N/A</v>
      </c>
      <c r="CG17" s="106" t="e">
        <f t="shared" ref="CG17:CJ17" si="12">IF(CG7="-",NA(),CG7)</f>
        <v>#N/A</v>
      </c>
      <c r="CH17" s="106">
        <f t="shared" si="12"/>
        <v>408150</v>
      </c>
      <c r="CI17" s="106">
        <f t="shared" si="12"/>
        <v>50331.6</v>
      </c>
      <c r="CJ17" s="106">
        <f t="shared" si="12"/>
        <v>90028</v>
      </c>
      <c r="CK17" s="100"/>
      <c r="CL17" s="100"/>
      <c r="CM17" s="100"/>
      <c r="CN17" s="100"/>
      <c r="CO17" s="105" t="s">
        <v>164</v>
      </c>
      <c r="CP17" s="107" t="e">
        <f>IF(CP7="-",NA(),CP7)</f>
        <v>#N/A</v>
      </c>
      <c r="CQ17" s="107" t="e">
        <f t="shared" ref="CQ17:CT17" si="13">IF(CQ7="-",NA(),CQ7)</f>
        <v>#N/A</v>
      </c>
      <c r="CR17" s="107">
        <f t="shared" si="13"/>
        <v>-5188</v>
      </c>
      <c r="CS17" s="107">
        <f t="shared" si="13"/>
        <v>7465</v>
      </c>
      <c r="CT17" s="107">
        <f t="shared" si="13"/>
        <v>-2684</v>
      </c>
      <c r="CU17" s="100"/>
      <c r="CV17" s="100"/>
      <c r="CW17" s="100"/>
      <c r="CX17" s="100"/>
      <c r="CY17" s="100"/>
      <c r="CZ17" s="105" t="s">
        <v>164</v>
      </c>
      <c r="DA17" s="106" t="e">
        <f>IF(DA7="-",NA(),DA7)</f>
        <v>#N/A</v>
      </c>
      <c r="DB17" s="106" t="e">
        <f t="shared" ref="DB17:DE17" si="14">IF(DB7="-",NA(),DB7)</f>
        <v>#N/A</v>
      </c>
      <c r="DC17" s="106">
        <f t="shared" si="14"/>
        <v>1.4</v>
      </c>
      <c r="DD17" s="106">
        <f t="shared" si="14"/>
        <v>40.4</v>
      </c>
      <c r="DE17" s="106">
        <f t="shared" si="14"/>
        <v>22.3</v>
      </c>
      <c r="DF17" s="100"/>
      <c r="DG17" s="100"/>
      <c r="DH17" s="100"/>
      <c r="DI17" s="100"/>
      <c r="DJ17" s="105" t="s">
        <v>164</v>
      </c>
      <c r="DK17" s="106" t="e">
        <f>IF(DK7="-",NA(),DK7)</f>
        <v>#N/A</v>
      </c>
      <c r="DL17" s="106" t="e">
        <f t="shared" ref="DL17:DO17" si="15">IF(DL7="-",NA(),DL7)</f>
        <v>#N/A</v>
      </c>
      <c r="DM17" s="106">
        <f t="shared" si="15"/>
        <v>0</v>
      </c>
      <c r="DN17" s="106">
        <f t="shared" si="15"/>
        <v>0</v>
      </c>
      <c r="DO17" s="106">
        <f t="shared" si="15"/>
        <v>0</v>
      </c>
      <c r="DP17" s="100"/>
      <c r="DQ17" s="100"/>
      <c r="DR17" s="100"/>
      <c r="DS17" s="100"/>
      <c r="DT17" s="105" t="s">
        <v>164</v>
      </c>
      <c r="DU17" s="106" t="e">
        <f>IF(DU7="-",NA(),DU7)</f>
        <v>#N/A</v>
      </c>
      <c r="DV17" s="106" t="e">
        <f t="shared" ref="DV17:DY17" si="16">IF(DV7="-",NA(),DV7)</f>
        <v>#N/A</v>
      </c>
      <c r="DW17" s="106" t="e">
        <f t="shared" si="16"/>
        <v>#N/A</v>
      </c>
      <c r="DX17" s="106">
        <f t="shared" si="16"/>
        <v>830.6</v>
      </c>
      <c r="DY17" s="106">
        <f t="shared" si="16"/>
        <v>1431.6</v>
      </c>
      <c r="DZ17" s="100"/>
      <c r="EA17" s="100"/>
      <c r="EB17" s="100"/>
      <c r="EC17" s="100"/>
      <c r="ED17" s="105" t="s">
        <v>166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t="e">
        <f>IF(EO7="-",NA(),EO7)</f>
        <v>#N/A</v>
      </c>
      <c r="EP17" s="106" t="e">
        <f t="shared" ref="EP17:ES17" si="18">IF(EP7="-",NA(),EP7)</f>
        <v>#N/A</v>
      </c>
      <c r="EQ17" s="106" t="e">
        <f t="shared" si="18"/>
        <v>#N/A</v>
      </c>
      <c r="ER17" s="106">
        <f t="shared" si="18"/>
        <v>100</v>
      </c>
      <c r="ES17" s="106">
        <f t="shared" si="18"/>
        <v>100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f t="shared" si="25"/>
        <v>0</v>
      </c>
      <c r="HL17" s="106">
        <f t="shared" si="25"/>
        <v>0</v>
      </c>
      <c r="HM17" s="106">
        <f t="shared" si="25"/>
        <v>0</v>
      </c>
      <c r="HN17" s="100"/>
      <c r="HO17" s="100"/>
      <c r="HP17" s="100"/>
      <c r="HQ17" s="100"/>
      <c r="HR17" s="105" t="s">
        <v>164</v>
      </c>
      <c r="HS17" s="106" t="e">
        <f>IF(HS7="-",NA(),HS7)</f>
        <v>#N/A</v>
      </c>
      <c r="HT17" s="106" t="e">
        <f t="shared" ref="HT17:HW17" si="26">IF(HT7="-",NA(),HT7)</f>
        <v>#N/A</v>
      </c>
      <c r="HU17" s="106" t="e">
        <f t="shared" si="26"/>
        <v>#N/A</v>
      </c>
      <c r="HV17" s="106">
        <f t="shared" si="26"/>
        <v>830.6</v>
      </c>
      <c r="HW17" s="106">
        <f t="shared" si="26"/>
        <v>1431.6</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87" t="s">
        <v>167</v>
      </c>
      <c r="C18" s="187"/>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t="e">
        <f>IF(BD7="-",NA(),BD7)</f>
        <v>#N/A</v>
      </c>
      <c r="AZ18" s="106" t="e">
        <f t="shared" ref="AZ18:BC18" si="39">IF(BE7="-",NA(),BE7)</f>
        <v>#N/A</v>
      </c>
      <c r="BA18" s="106">
        <f t="shared" si="39"/>
        <v>123.2</v>
      </c>
      <c r="BB18" s="106">
        <f t="shared" si="39"/>
        <v>134.69999999999999</v>
      </c>
      <c r="BC18" s="106">
        <f t="shared" si="39"/>
        <v>141.80000000000001</v>
      </c>
      <c r="BD18" s="100"/>
      <c r="BE18" s="100"/>
      <c r="BF18" s="100"/>
      <c r="BG18" s="100"/>
      <c r="BH18" s="100"/>
      <c r="BI18" s="105" t="s">
        <v>168</v>
      </c>
      <c r="BJ18" s="106" t="e">
        <f>IF(BO7="-",NA(),BO7)</f>
        <v>#N/A</v>
      </c>
      <c r="BK18" s="106" t="e">
        <f t="shared" ref="BK18:BN18" si="40">IF(BP7="-",NA(),BP7)</f>
        <v>#N/A</v>
      </c>
      <c r="BL18" s="106">
        <f t="shared" si="40"/>
        <v>240.1</v>
      </c>
      <c r="BM18" s="106">
        <f t="shared" si="40"/>
        <v>253.6</v>
      </c>
      <c r="BN18" s="106">
        <f t="shared" si="40"/>
        <v>238</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t="e">
        <f>IF(CK7="-",NA(),CK7)</f>
        <v>#N/A</v>
      </c>
      <c r="CG18" s="106" t="e">
        <f t="shared" ref="CG18:CJ18" si="42">IF(CL7="-",NA(),CL7)</f>
        <v>#N/A</v>
      </c>
      <c r="CH18" s="106">
        <f t="shared" si="42"/>
        <v>19863.5</v>
      </c>
      <c r="CI18" s="106">
        <f t="shared" si="42"/>
        <v>19066.3</v>
      </c>
      <c r="CJ18" s="106">
        <f t="shared" si="42"/>
        <v>18998.7</v>
      </c>
      <c r="CK18" s="100"/>
      <c r="CL18" s="100"/>
      <c r="CM18" s="100"/>
      <c r="CN18" s="100"/>
      <c r="CO18" s="105" t="s">
        <v>168</v>
      </c>
      <c r="CP18" s="107" t="e">
        <f>IF(CU7="-",NA(),CU7)</f>
        <v>#N/A</v>
      </c>
      <c r="CQ18" s="107" t="e">
        <f t="shared" ref="CQ18:CT18" si="43">IF(CV7="-",NA(),CV7)</f>
        <v>#N/A</v>
      </c>
      <c r="CR18" s="107">
        <f t="shared" si="43"/>
        <v>34140</v>
      </c>
      <c r="CS18" s="107">
        <f t="shared" si="43"/>
        <v>33434</v>
      </c>
      <c r="CT18" s="107">
        <f t="shared" si="43"/>
        <v>36820</v>
      </c>
      <c r="CU18" s="100"/>
      <c r="CV18" s="100"/>
      <c r="CW18" s="100"/>
      <c r="CX18" s="100"/>
      <c r="CY18" s="100"/>
      <c r="CZ18" s="105" t="s">
        <v>168</v>
      </c>
      <c r="DA18" s="106" t="e">
        <f>IF(DF7="-",NA(),DF7)</f>
        <v>#N/A</v>
      </c>
      <c r="DB18" s="106" t="e">
        <f t="shared" ref="DB18:DE18" si="44">IF(DG7="-",NA(),DG7)</f>
        <v>#N/A</v>
      </c>
      <c r="DC18" s="106">
        <f t="shared" si="44"/>
        <v>31.6</v>
      </c>
      <c r="DD18" s="106">
        <f t="shared" si="44"/>
        <v>30.1</v>
      </c>
      <c r="DE18" s="106">
        <f t="shared" si="44"/>
        <v>30.3</v>
      </c>
      <c r="DF18" s="100"/>
      <c r="DG18" s="100"/>
      <c r="DH18" s="100"/>
      <c r="DI18" s="100"/>
      <c r="DJ18" s="105" t="s">
        <v>168</v>
      </c>
      <c r="DK18" s="106" t="e">
        <f>IF(DP7="-",NA(),DP7)</f>
        <v>#N/A</v>
      </c>
      <c r="DL18" s="106" t="e">
        <f t="shared" ref="DL18:DO18" si="45">IF(DQ7="-",NA(),DQ7)</f>
        <v>#N/A</v>
      </c>
      <c r="DM18" s="106">
        <f t="shared" si="45"/>
        <v>7.3</v>
      </c>
      <c r="DN18" s="106">
        <f t="shared" si="45"/>
        <v>5.3</v>
      </c>
      <c r="DO18" s="106">
        <f t="shared" si="45"/>
        <v>6.4</v>
      </c>
      <c r="DP18" s="100"/>
      <c r="DQ18" s="100"/>
      <c r="DR18" s="100"/>
      <c r="DS18" s="100"/>
      <c r="DT18" s="105" t="s">
        <v>168</v>
      </c>
      <c r="DU18" s="106" t="e">
        <f>IF(DZ7="-",NA(),DZ7)</f>
        <v>#N/A</v>
      </c>
      <c r="DV18" s="106" t="e">
        <f t="shared" ref="DV18:DY18" si="46">IF(EA7="-",NA(),EA7)</f>
        <v>#N/A</v>
      </c>
      <c r="DW18" s="106">
        <f t="shared" si="46"/>
        <v>157.6</v>
      </c>
      <c r="DX18" s="106">
        <f t="shared" si="46"/>
        <v>173.7</v>
      </c>
      <c r="DY18" s="106">
        <f t="shared" si="46"/>
        <v>160.19999999999999</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t="e">
        <f t="shared" ref="EP18:ES18" si="48">IF(EU7="-",NA(),EU7)</f>
        <v>#N/A</v>
      </c>
      <c r="EQ18" s="106">
        <f t="shared" si="48"/>
        <v>83.6</v>
      </c>
      <c r="ER18" s="106">
        <f t="shared" si="48"/>
        <v>82.6</v>
      </c>
      <c r="ES18" s="106">
        <f t="shared" si="48"/>
        <v>83.2</v>
      </c>
      <c r="ET18" s="100"/>
      <c r="EU18" s="100"/>
      <c r="EV18" s="100"/>
      <c r="EW18" s="100"/>
      <c r="EX18" s="100"/>
      <c r="EY18" s="105" t="s">
        <v>168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87" t="s">
        <v>171</v>
      </c>
      <c r="C19" s="187"/>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87" t="s">
        <v>172</v>
      </c>
      <c r="C20" s="187"/>
      <c r="D20" s="100"/>
    </row>
    <row r="21" spans="1:374" x14ac:dyDescent="0.15">
      <c r="A21" s="97">
        <f t="shared" si="7"/>
        <v>7</v>
      </c>
      <c r="B21" s="187" t="s">
        <v>173</v>
      </c>
      <c r="C21" s="187"/>
      <c r="D21" s="100"/>
    </row>
    <row r="22" spans="1:374" x14ac:dyDescent="0.15">
      <c r="A22" s="97">
        <f t="shared" si="7"/>
        <v>8</v>
      </c>
      <c r="B22" s="187" t="s">
        <v>174</v>
      </c>
      <c r="C22" s="187"/>
      <c r="D22" s="100"/>
      <c r="E22" s="188" t="s">
        <v>175</v>
      </c>
      <c r="F22" s="189"/>
      <c r="G22" s="189"/>
      <c r="H22" s="189"/>
      <c r="I22" s="190"/>
    </row>
    <row r="23" spans="1:374" x14ac:dyDescent="0.15">
      <c r="A23" s="97">
        <f t="shared" si="7"/>
        <v>9</v>
      </c>
      <c r="B23" s="187" t="s">
        <v>176</v>
      </c>
      <c r="C23" s="187"/>
      <c r="D23" s="100"/>
      <c r="E23" s="191"/>
      <c r="F23" s="192"/>
      <c r="G23" s="192"/>
      <c r="H23" s="192"/>
      <c r="I23" s="193"/>
    </row>
    <row r="24" spans="1:374" x14ac:dyDescent="0.15">
      <c r="A24" s="97">
        <f t="shared" si="7"/>
        <v>10</v>
      </c>
      <c r="B24" s="187" t="s">
        <v>177</v>
      </c>
      <c r="C24" s="187"/>
      <c r="D24" s="100"/>
      <c r="E24" s="191"/>
      <c r="F24" s="192"/>
      <c r="G24" s="192"/>
      <c r="H24" s="192"/>
      <c r="I24" s="193"/>
    </row>
    <row r="25" spans="1:374" x14ac:dyDescent="0.15">
      <c r="A25" s="97">
        <f t="shared" si="7"/>
        <v>11</v>
      </c>
      <c r="B25" s="187" t="s">
        <v>178</v>
      </c>
      <c r="C25" s="187"/>
      <c r="D25" s="100"/>
      <c r="E25" s="191"/>
      <c r="F25" s="192"/>
      <c r="G25" s="192"/>
      <c r="H25" s="192"/>
      <c r="I25" s="193"/>
    </row>
    <row r="26" spans="1:374" x14ac:dyDescent="0.15">
      <c r="A26" s="97">
        <f t="shared" si="7"/>
        <v>12</v>
      </c>
      <c r="B26" s="187" t="s">
        <v>179</v>
      </c>
      <c r="C26" s="187"/>
      <c r="D26" s="100"/>
      <c r="E26" s="191"/>
      <c r="F26" s="192"/>
      <c r="G26" s="192"/>
      <c r="H26" s="192"/>
      <c r="I26" s="193"/>
    </row>
    <row r="27" spans="1:374" x14ac:dyDescent="0.15">
      <c r="A27" s="97">
        <f t="shared" si="7"/>
        <v>13</v>
      </c>
      <c r="B27" s="187" t="s">
        <v>180</v>
      </c>
      <c r="C27" s="187"/>
      <c r="D27" s="100"/>
      <c r="E27" s="191"/>
      <c r="F27" s="192"/>
      <c r="G27" s="192"/>
      <c r="H27" s="192"/>
      <c r="I27" s="193"/>
    </row>
    <row r="28" spans="1:374" x14ac:dyDescent="0.15">
      <c r="A28" s="97">
        <f t="shared" si="7"/>
        <v>14</v>
      </c>
      <c r="B28" s="187" t="s">
        <v>181</v>
      </c>
      <c r="C28" s="187"/>
      <c r="D28" s="100"/>
      <c r="E28" s="191"/>
      <c r="F28" s="192"/>
      <c r="G28" s="192"/>
      <c r="H28" s="192"/>
      <c r="I28" s="193"/>
    </row>
    <row r="29" spans="1:374" x14ac:dyDescent="0.15">
      <c r="A29" s="97">
        <f t="shared" si="7"/>
        <v>15</v>
      </c>
      <c r="B29" s="187" t="s">
        <v>182</v>
      </c>
      <c r="C29" s="187"/>
      <c r="D29" s="100"/>
      <c r="E29" s="191"/>
      <c r="F29" s="192"/>
      <c r="G29" s="192"/>
      <c r="H29" s="192"/>
      <c r="I29" s="193"/>
    </row>
    <row r="30" spans="1:374" x14ac:dyDescent="0.15">
      <c r="A30" s="97">
        <f t="shared" si="7"/>
        <v>16</v>
      </c>
      <c r="B30" s="187" t="s">
        <v>183</v>
      </c>
      <c r="C30" s="187"/>
      <c r="D30" s="100"/>
      <c r="E30" s="191"/>
      <c r="F30" s="192"/>
      <c r="G30" s="192"/>
      <c r="H30" s="192"/>
      <c r="I30" s="193"/>
    </row>
    <row r="31" spans="1:374" x14ac:dyDescent="0.15">
      <c r="A31" s="97">
        <f t="shared" si="7"/>
        <v>17</v>
      </c>
      <c r="B31" s="187" t="s">
        <v>184</v>
      </c>
      <c r="C31" s="187"/>
      <c r="D31" s="100"/>
      <c r="E31" s="191"/>
      <c r="F31" s="192"/>
      <c r="G31" s="192"/>
      <c r="H31" s="192"/>
      <c r="I31" s="193"/>
    </row>
    <row r="32" spans="1:374" x14ac:dyDescent="0.15">
      <c r="A32" s="97">
        <f t="shared" si="7"/>
        <v>18</v>
      </c>
      <c r="B32" s="187" t="s">
        <v>185</v>
      </c>
      <c r="C32" s="187"/>
      <c r="D32" s="100"/>
      <c r="E32" s="191"/>
      <c r="F32" s="192"/>
      <c r="G32" s="192"/>
      <c r="H32" s="192"/>
      <c r="I32" s="193"/>
    </row>
    <row r="33" spans="1:16" x14ac:dyDescent="0.15">
      <c r="A33" s="97">
        <f t="shared" si="7"/>
        <v>19</v>
      </c>
      <c r="B33" s="187" t="s">
        <v>186</v>
      </c>
      <c r="C33" s="187"/>
      <c r="D33" s="100"/>
      <c r="E33" s="191"/>
      <c r="F33" s="192"/>
      <c r="G33" s="192"/>
      <c r="H33" s="192"/>
      <c r="I33" s="193"/>
    </row>
    <row r="34" spans="1:16" x14ac:dyDescent="0.15">
      <c r="A34" s="97">
        <f t="shared" si="7"/>
        <v>20</v>
      </c>
      <c r="B34" s="187" t="s">
        <v>187</v>
      </c>
      <c r="C34" s="187"/>
      <c r="D34" s="100"/>
      <c r="E34" s="191"/>
      <c r="F34" s="192"/>
      <c r="G34" s="192"/>
      <c r="H34" s="192"/>
      <c r="I34" s="193"/>
    </row>
    <row r="35" spans="1:16" ht="25.5" customHeight="1" x14ac:dyDescent="0.15">
      <c r="E35" s="194"/>
      <c r="F35" s="195"/>
      <c r="G35" s="195"/>
      <c r="H35" s="195"/>
      <c r="I35" s="196"/>
    </row>
    <row r="36" spans="1:16" x14ac:dyDescent="0.15">
      <c r="A36" t="s">
        <v>188</v>
      </c>
      <c r="B36" t="s">
        <v>189</v>
      </c>
    </row>
    <row r="37" spans="1:16" x14ac:dyDescent="0.15">
      <c r="A37" t="s">
        <v>190</v>
      </c>
      <c r="B37" t="s">
        <v>191</v>
      </c>
      <c r="L37" s="188" t="s">
        <v>175</v>
      </c>
      <c r="M37" s="189"/>
      <c r="N37" s="189"/>
      <c r="O37" s="189"/>
      <c r="P37" s="190"/>
    </row>
    <row r="38" spans="1:16" x14ac:dyDescent="0.15">
      <c r="A38" t="s">
        <v>192</v>
      </c>
      <c r="B38" t="s">
        <v>193</v>
      </c>
      <c r="L38" s="191"/>
      <c r="M38" s="192"/>
      <c r="N38" s="192"/>
      <c r="O38" s="192"/>
      <c r="P38" s="193"/>
    </row>
    <row r="39" spans="1:16" x14ac:dyDescent="0.15">
      <c r="A39" t="s">
        <v>194</v>
      </c>
      <c r="B39" t="s">
        <v>195</v>
      </c>
      <c r="L39" s="191"/>
      <c r="M39" s="192"/>
      <c r="N39" s="192"/>
      <c r="O39" s="192"/>
      <c r="P39" s="193"/>
    </row>
    <row r="40" spans="1:16" x14ac:dyDescent="0.15">
      <c r="A40" t="s">
        <v>196</v>
      </c>
      <c r="B40" t="s">
        <v>197</v>
      </c>
      <c r="L40" s="191"/>
      <c r="M40" s="192"/>
      <c r="N40" s="192"/>
      <c r="O40" s="192"/>
      <c r="P40" s="193"/>
    </row>
    <row r="41" spans="1:16" x14ac:dyDescent="0.15">
      <c r="A41" t="s">
        <v>198</v>
      </c>
      <c r="B41" t="s">
        <v>199</v>
      </c>
      <c r="L41" s="191"/>
      <c r="M41" s="192"/>
      <c r="N41" s="192"/>
      <c r="O41" s="192"/>
      <c r="P41" s="193"/>
    </row>
    <row r="42" spans="1:16" x14ac:dyDescent="0.15">
      <c r="A42" t="s">
        <v>200</v>
      </c>
      <c r="B42" t="s">
        <v>201</v>
      </c>
      <c r="L42" s="191"/>
      <c r="M42" s="192"/>
      <c r="N42" s="192"/>
      <c r="O42" s="192"/>
      <c r="P42" s="193"/>
    </row>
    <row r="43" spans="1:16" x14ac:dyDescent="0.15">
      <c r="A43" t="s">
        <v>202</v>
      </c>
      <c r="B43" t="s">
        <v>203</v>
      </c>
      <c r="L43" s="191"/>
      <c r="M43" s="192"/>
      <c r="N43" s="192"/>
      <c r="O43" s="192"/>
      <c r="P43" s="193"/>
    </row>
    <row r="44" spans="1:16" x14ac:dyDescent="0.15">
      <c r="A44" t="s">
        <v>204</v>
      </c>
      <c r="B44" t="s">
        <v>205</v>
      </c>
      <c r="L44" s="191"/>
      <c r="M44" s="192"/>
      <c r="N44" s="192"/>
      <c r="O44" s="192"/>
      <c r="P44" s="193"/>
    </row>
    <row r="45" spans="1:16" x14ac:dyDescent="0.15">
      <c r="A45" t="s">
        <v>206</v>
      </c>
      <c r="B45" t="s">
        <v>207</v>
      </c>
      <c r="L45" s="191"/>
      <c r="M45" s="192"/>
      <c r="N45" s="192"/>
      <c r="O45" s="192"/>
      <c r="P45" s="193"/>
    </row>
    <row r="46" spans="1:16" x14ac:dyDescent="0.15">
      <c r="A46" t="s">
        <v>208</v>
      </c>
      <c r="B46" t="s">
        <v>209</v>
      </c>
      <c r="L46" s="191"/>
      <c r="M46" s="192"/>
      <c r="N46" s="192"/>
      <c r="O46" s="192"/>
      <c r="P46" s="193"/>
    </row>
    <row r="47" spans="1:16" x14ac:dyDescent="0.15">
      <c r="A47" t="s">
        <v>210</v>
      </c>
      <c r="B47" t="s">
        <v>211</v>
      </c>
      <c r="L47" s="191"/>
      <c r="M47" s="192"/>
      <c r="N47" s="192"/>
      <c r="O47" s="192"/>
      <c r="P47" s="193"/>
    </row>
    <row r="48" spans="1:16" x14ac:dyDescent="0.15">
      <c r="A48" t="s">
        <v>212</v>
      </c>
      <c r="B48" t="s">
        <v>213</v>
      </c>
      <c r="L48" s="191"/>
      <c r="M48" s="192"/>
      <c r="N48" s="192"/>
      <c r="O48" s="192"/>
      <c r="P48" s="193"/>
    </row>
    <row r="49" spans="1:16" x14ac:dyDescent="0.15">
      <c r="A49" t="s">
        <v>214</v>
      </c>
      <c r="B49" t="s">
        <v>215</v>
      </c>
      <c r="L49" s="191"/>
      <c r="M49" s="192"/>
      <c r="N49" s="192"/>
      <c r="O49" s="192"/>
      <c r="P49" s="193"/>
    </row>
    <row r="50" spans="1:16" ht="26.25" customHeight="1" x14ac:dyDescent="0.15">
      <c r="A50" t="s">
        <v>216</v>
      </c>
      <c r="B50" t="s">
        <v>217</v>
      </c>
      <c r="L50" s="194"/>
      <c r="M50" s="195"/>
      <c r="N50" s="195"/>
      <c r="O50" s="195"/>
      <c r="P50" s="196"/>
    </row>
    <row r="51" spans="1:16" x14ac:dyDescent="0.15">
      <c r="A51" t="s">
        <v>218</v>
      </c>
      <c r="B51" t="s">
        <v>219</v>
      </c>
    </row>
    <row r="52" spans="1:16" x14ac:dyDescent="0.15">
      <c r="A52" t="s">
        <v>220</v>
      </c>
      <c r="B52" t="s">
        <v>221</v>
      </c>
    </row>
    <row r="53" spans="1:16" x14ac:dyDescent="0.15">
      <c r="A53" t="s">
        <v>222</v>
      </c>
      <c r="B53" t="s">
        <v>223</v>
      </c>
    </row>
    <row r="54" spans="1:16" x14ac:dyDescent="0.15">
      <c r="A54" t="s">
        <v>224</v>
      </c>
      <c r="B54" t="s">
        <v>225</v>
      </c>
    </row>
    <row r="55" spans="1:16" x14ac:dyDescent="0.15">
      <c r="A55" t="s">
        <v>226</v>
      </c>
      <c r="B55" t="s">
        <v>227</v>
      </c>
    </row>
    <row r="56" spans="1:16" x14ac:dyDescent="0.15">
      <c r="A56" t="s">
        <v>228</v>
      </c>
      <c r="B56" t="s">
        <v>229</v>
      </c>
    </row>
    <row r="57" spans="1:16" x14ac:dyDescent="0.15">
      <c r="A57" t="s">
        <v>230</v>
      </c>
      <c r="B57" t="s">
        <v>231</v>
      </c>
    </row>
    <row r="58" spans="1:16" x14ac:dyDescent="0.15">
      <c r="A58" t="s">
        <v>232</v>
      </c>
      <c r="B58" t="s">
        <v>233</v>
      </c>
    </row>
    <row r="59" spans="1:16" x14ac:dyDescent="0.15">
      <c r="A59" t="s">
        <v>234</v>
      </c>
      <c r="B59" t="s">
        <v>235</v>
      </c>
    </row>
    <row r="60" spans="1:16" x14ac:dyDescent="0.15">
      <c r="A60" t="s">
        <v>236</v>
      </c>
      <c r="B60" t="s">
        <v>237</v>
      </c>
    </row>
    <row r="61" spans="1:16" x14ac:dyDescent="0.15">
      <c r="A61" t="s">
        <v>238</v>
      </c>
      <c r="B61" t="s">
        <v>239</v>
      </c>
    </row>
    <row r="62" spans="1:16" x14ac:dyDescent="0.15">
      <c r="A62" t="s">
        <v>240</v>
      </c>
      <c r="B62" t="s">
        <v>241</v>
      </c>
    </row>
    <row r="63" spans="1:16" x14ac:dyDescent="0.15">
      <c r="A63" t="s">
        <v>242</v>
      </c>
      <c r="B63" t="s">
        <v>243</v>
      </c>
    </row>
    <row r="64" spans="1:16" x14ac:dyDescent="0.15">
      <c r="A64" t="s">
        <v>244</v>
      </c>
      <c r="B64" t="s">
        <v>245</v>
      </c>
    </row>
    <row r="65" spans="1:2" x14ac:dyDescent="0.15">
      <c r="A65" t="s">
        <v>246</v>
      </c>
      <c r="B65" t="s">
        <v>247</v>
      </c>
    </row>
    <row r="66" spans="1:2" x14ac:dyDescent="0.15">
      <c r="A66" t="s">
        <v>248</v>
      </c>
      <c r="B66" t="s">
        <v>249</v>
      </c>
    </row>
    <row r="67" spans="1:2" x14ac:dyDescent="0.15">
      <c r="A67" t="s">
        <v>250</v>
      </c>
      <c r="B67" t="s">
        <v>249</v>
      </c>
    </row>
    <row r="68" spans="1:2" x14ac:dyDescent="0.15">
      <c r="A68" t="s">
        <v>251</v>
      </c>
      <c r="B68" t="s">
        <v>249</v>
      </c>
    </row>
    <row r="69" spans="1:2" x14ac:dyDescent="0.15">
      <c r="A69" t="s">
        <v>252</v>
      </c>
      <c r="B69" t="s">
        <v>249</v>
      </c>
    </row>
    <row r="70" spans="1:2" x14ac:dyDescent="0.15">
      <c r="A70" t="s">
        <v>253</v>
      </c>
      <c r="B70" t="s">
        <v>249</v>
      </c>
    </row>
    <row r="71" spans="1:2" x14ac:dyDescent="0.15">
      <c r="A71" t="s">
        <v>254</v>
      </c>
      <c r="B71" t="s">
        <v>249</v>
      </c>
    </row>
    <row r="72" spans="1:2" x14ac:dyDescent="0.15">
      <c r="A72" t="s">
        <v>255</v>
      </c>
      <c r="B72" t="s">
        <v>249</v>
      </c>
    </row>
    <row r="73" spans="1:2" x14ac:dyDescent="0.15">
      <c r="A73" t="s">
        <v>256</v>
      </c>
      <c r="B73" t="s">
        <v>249</v>
      </c>
    </row>
    <row r="74" spans="1:2" x14ac:dyDescent="0.15">
      <c r="A74" t="s">
        <v>257</v>
      </c>
      <c r="B74" t="s">
        <v>249</v>
      </c>
    </row>
    <row r="75" spans="1:2" x14ac:dyDescent="0.15">
      <c r="A75" t="s">
        <v>258</v>
      </c>
      <c r="B75" t="s">
        <v>249</v>
      </c>
    </row>
    <row r="76" spans="1:2" x14ac:dyDescent="0.15">
      <c r="A76" t="s">
        <v>259</v>
      </c>
      <c r="B76" t="s">
        <v>249</v>
      </c>
    </row>
    <row r="77" spans="1:2" x14ac:dyDescent="0.15">
      <c r="A77" t="s">
        <v>260</v>
      </c>
      <c r="B77" t="s">
        <v>249</v>
      </c>
    </row>
    <row r="78" spans="1:2" x14ac:dyDescent="0.15">
      <c r="A78" t="s">
        <v>261</v>
      </c>
      <c r="B78" t="s">
        <v>249</v>
      </c>
    </row>
    <row r="79" spans="1:2" x14ac:dyDescent="0.15">
      <c r="A79" t="s">
        <v>262</v>
      </c>
      <c r="B79" t="s">
        <v>249</v>
      </c>
    </row>
    <row r="80" spans="1:2" x14ac:dyDescent="0.15">
      <c r="A80" t="s">
        <v>263</v>
      </c>
      <c r="B80" t="s">
        <v>249</v>
      </c>
    </row>
    <row r="81" spans="1:2" x14ac:dyDescent="0.15">
      <c r="A81" t="s">
        <v>264</v>
      </c>
      <c r="B81" t="s">
        <v>249</v>
      </c>
    </row>
    <row r="82" spans="1:2" x14ac:dyDescent="0.15">
      <c r="A82" t="s">
        <v>265</v>
      </c>
      <c r="B82" t="s">
        <v>249</v>
      </c>
    </row>
    <row r="83" spans="1:2" x14ac:dyDescent="0.15">
      <c r="A83" t="s">
        <v>266</v>
      </c>
      <c r="B83" t="s">
        <v>249</v>
      </c>
    </row>
    <row r="84" spans="1:2" x14ac:dyDescent="0.15">
      <c r="A84" t="s">
        <v>267</v>
      </c>
      <c r="B84" t="s">
        <v>249</v>
      </c>
    </row>
    <row r="85" spans="1:2" x14ac:dyDescent="0.15">
      <c r="A85" t="s">
        <v>268</v>
      </c>
      <c r="B85" t="s">
        <v>249</v>
      </c>
    </row>
    <row r="86" spans="1:2" x14ac:dyDescent="0.15">
      <c r="A86" t="s">
        <v>269</v>
      </c>
      <c r="B86" t="s">
        <v>270</v>
      </c>
    </row>
    <row r="87" spans="1:2" x14ac:dyDescent="0.15">
      <c r="A87" t="s">
        <v>271</v>
      </c>
      <c r="B87" t="s">
        <v>270</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2022-01-21T04:40:14Z</cp:lastPrinted>
  <dcterms:created xsi:type="dcterms:W3CDTF">2021-12-03T06:39:31Z</dcterms:created>
  <dcterms:modified xsi:type="dcterms:W3CDTF">2022-01-21T06:38:56Z</dcterms:modified>
  <cp:category/>
</cp:coreProperties>
</file>