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X:\009_公営企業会計\経営比較分析\R3\"/>
    </mc:Choice>
  </mc:AlternateContent>
  <xr:revisionPtr revIDLastSave="0" documentId="13_ncr:1_{B58EB95E-FE51-4342-86A4-0E3635B6226A}" xr6:coauthVersionLast="36" xr6:coauthVersionMax="36" xr10:uidLastSave="{00000000-0000-0000-0000-000000000000}"/>
  <workbookProtection workbookAlgorithmName="SHA-512" workbookHashValue="/frUw9X+qiJDQfUNiBOJq9sDNVQcoeAhszq4wNuwlEhwnI4o3rwcFBAAOmo5no6HHyQt5rpEDxDOVVqkWYSRfQ==" workbookSaltValue="zcf87fzZtBKi42+ZKyeXo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<sst xmlns="http://schemas.openxmlformats.org/spreadsheetml/2006/main" count="299" uniqueCount="115">
  <si>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</si>
  <si>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</si>
  <si>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</si>
  <si>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</si>
  <si>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</si>
  <si>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</si>
  <si>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</si>
  <si>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</si>
  <si>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</si>
  <si>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</si>
  <si>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</si>
  <si>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</si>
  <si>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</si>
  <si>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</si>
  <si>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</si>
  <si>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</si>
  <si>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</si>
  <si>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</si>
  <si>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</si>
  <si>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</si>
  <si>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</si>
  <si>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</si>
  <si>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</si>
  <si>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</si>
  <si>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</si>
  <si>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</si>
  <si>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</si>
  <si>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</si>
  <si>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</si>
  <si>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</si>
  <si>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</si>
  <si>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</si>
  <si>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</si>
  <si>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</si>
  <si>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</si>
  <si>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</si>
  <si>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</si>
  <si>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</si>
  <si>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</si>
  <si>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</si>
  <si>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</si>
  <si>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</si>
  <si>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</si>
  <si>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</si>
  <si>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</si>
  <si>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</si>
  <si>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</si>
  <si>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</si>
  <si>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</si>
  <si>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</si>
  <si>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</si>
  <si>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</si>
  <si>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</si>
  <si>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</si>
  <si>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</si>
  <si>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</si>
  <si>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</si>
  <si>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</si>
  <si>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</si>
  <si>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</si>
  <si>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</si>
  <si>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</si>
  <si>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</si>
  <si>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</si>
  <si>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</si>
  <si>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</si>
  <si>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</si>
  <si>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</si>
  <si>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</si>
  <si>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</si>
  <si>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</si>
  <si>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</si>
  <si>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</si>
  <si>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</si>
  <si>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</si>
  <si>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</si>
  <si>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</si>
  <si>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</si>
  <si>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</si>
  <si>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</si>
  <si>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</si>
  <si>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</si>
  <si>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</si>
  <si>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</si>
  <si>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</si>
  <si>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</si>
  <si>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</si>
  <si>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</si>
  <si>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</si>
  <si>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</si>
  <si>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</si>
  <si>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</si>
  <si>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</si>
  <si>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</si>
  <si>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</si>
  <si>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清水町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</si>
  <si>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</si>
  <si>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</si>
  <si>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</si>
  <si>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</si>
  <si>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</si>
  <si>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</si>
  <si>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</si>
  <si>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</si>
  <si>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</si>
  <si>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</si>
  <si>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</si>
  <si>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</si>
  <si>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</si>
  <si>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</si>
  <si>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</si>
  <si>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</si>
  <si>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事業は、経常比率が100％を超えているものの経費回収率は100％を下回っており、不足する財源は一般会計の繰入金を充てて経営されている。令和元年10月に下水道使用料を改定し、経費回収率が向上したところであるが、引き続き財源の確保、経費の削減に努める。また、企業債の償還が経営を圧迫しないように配慮しつつ下水道整備を進めるとともに老朽化した管渠等の更新・改築を計画的に進めていく。</t>
    <rPh sb="1" eb="3">
      <t>ホンチョウ</t>
    </rPh>
    <rPh sb="4" eb="7">
      <t>ゲスイドウ</t>
    </rPh>
    <rPh sb="7" eb="9">
      <t>ジギョウ</t>
    </rPh>
    <rPh sb="11" eb="13">
      <t>ケイジョウ</t>
    </rPh>
    <rPh sb="13" eb="15">
      <t>ヒリツ</t>
    </rPh>
    <rPh sb="21" eb="22">
      <t>コ</t>
    </rPh>
    <rPh sb="29" eb="31">
      <t>ケイヒ</t>
    </rPh>
    <rPh sb="31" eb="33">
      <t>カイシュウ</t>
    </rPh>
    <rPh sb="33" eb="34">
      <t>リツ</t>
    </rPh>
    <rPh sb="40" eb="42">
      <t>シタマワ</t>
    </rPh>
    <rPh sb="47" eb="49">
      <t>フソク</t>
    </rPh>
    <rPh sb="51" eb="53">
      <t>ザイゲン</t>
    </rPh>
    <rPh sb="54" eb="56">
      <t>イッパン</t>
    </rPh>
    <rPh sb="56" eb="58">
      <t>カイケイ</t>
    </rPh>
    <rPh sb="59" eb="61">
      <t>クリイ</t>
    </rPh>
    <rPh sb="61" eb="62">
      <t>キン</t>
    </rPh>
    <rPh sb="63" eb="64">
      <t>ア</t>
    </rPh>
    <rPh sb="66" eb="68">
      <t>ケイエイ</t>
    </rPh>
    <rPh sb="74" eb="76">
      <t>レイワ</t>
    </rPh>
    <rPh sb="76" eb="78">
      <t>ガンネン</t>
    </rPh>
    <rPh sb="80" eb="81">
      <t>ガツ</t>
    </rPh>
    <rPh sb="82" eb="85">
      <t>ゲスイドウ</t>
    </rPh>
    <rPh sb="85" eb="88">
      <t>シヨウリョウ</t>
    </rPh>
    <rPh sb="89" eb="91">
      <t>カイテイ</t>
    </rPh>
    <rPh sb="93" eb="95">
      <t>ケイヒ</t>
    </rPh>
    <rPh sb="95" eb="97">
      <t>カイシュウ</t>
    </rPh>
    <rPh sb="97" eb="98">
      <t>リツ</t>
    </rPh>
    <rPh sb="99" eb="101">
      <t>コウジョウ</t>
    </rPh>
    <rPh sb="111" eb="112">
      <t>ヒ</t>
    </rPh>
    <rPh sb="113" eb="114">
      <t>ツヅ</t>
    </rPh>
    <rPh sb="115" eb="117">
      <t>ザイゲン</t>
    </rPh>
    <rPh sb="118" eb="120">
      <t>カクホ</t>
    </rPh>
    <rPh sb="121" eb="123">
      <t>ケイヒ</t>
    </rPh>
    <rPh sb="124" eb="126">
      <t>サクゲン</t>
    </rPh>
    <rPh sb="127" eb="128">
      <t>ツト</t>
    </rPh>
    <rPh sb="134" eb="136">
      <t>キギョウ</t>
    </rPh>
    <rPh sb="136" eb="137">
      <t>サイ</t>
    </rPh>
    <rPh sb="138" eb="140">
      <t>ショウカン</t>
    </rPh>
    <rPh sb="141" eb="143">
      <t>ケイエイ</t>
    </rPh>
    <rPh sb="144" eb="146">
      <t>アッパク</t>
    </rPh>
    <rPh sb="152" eb="154">
      <t>ハイリョ</t>
    </rPh>
    <rPh sb="157" eb="160">
      <t>ゲスイドウ</t>
    </rPh>
    <rPh sb="160" eb="162">
      <t>セイビ</t>
    </rPh>
    <rPh sb="163" eb="164">
      <t>スス</t>
    </rPh>
    <rPh sb="170" eb="172">
      <t>ロウキュウ</t>
    </rPh>
    <rPh sb="172" eb="173">
      <t>カ</t>
    </rPh>
    <rPh sb="175" eb="177">
      <t>カンキョ</t>
    </rPh>
    <rPh sb="177" eb="178">
      <t>トウ</t>
    </rPh>
    <rPh sb="179" eb="181">
      <t>コウシン</t>
    </rPh>
    <rPh sb="182" eb="184">
      <t>カイチク</t>
    </rPh>
    <rPh sb="185" eb="187">
      <t>ケイカク</t>
    </rPh>
    <rPh sb="187" eb="188">
      <t>テキ</t>
    </rPh>
    <rPh sb="189" eb="190">
      <t>スス</t>
    </rPh>
    <phoneticPr fontId="4"/>
  </si>
  <si>
    <t>　令和元年度から公営企業会計に移行したため、平成30年度以前の値は表示されていない。
　経常収支比率は、類似団体の平均とほぼ同じ水準であり、100％を超えている。収支均衡した経営がなされているが、今後は減価償却費等の費用の増加が見込まれるため、必要な財源を確保するなど経営改善に努める。
　流動比率は、類似団体の平均とほぼ同じ水準であるが、100％を下回っている。なお、流動負債には下水道整備に係る企業債の償還が含まれており将来使用料収入を得ることが見込まれている。
　企業債残高対事業規模比率は、類似団体の平均と比較して僅かに高率である。下水道整備途上にあって新たな起債をしており、当面は同水準で推移すると見込まれる。
　経費回収率は、100％を下回っており、不足する財源は一般会計の繰入金で補っている。令和元年10月に下水道使用料を改定したところであるが、水洗化を促進するなど更なる使用料収入の確保に努める。
　汚水処理原価は、類似団体の平均とほぼ同じ水準であるが、全国平均と比較すると高い水準である。汚水処理費の削減については処理場の広域化などに既に取り組んでいるので、有収水量の増加による汚水処理原価の抑制に努める。
　水洗化率は、類似団体と比較してほぼ同じ水準である。接続数は増加しているものの供用区域が拡大しているため、水洗化率としては当面は同水準で推移すると見込まれる。</t>
    <rPh sb="435" eb="437">
      <t>ゼンコク</t>
    </rPh>
    <rPh sb="437" eb="439">
      <t>ヘイキン</t>
    </rPh>
    <rPh sb="440" eb="442">
      <t>ヒカク</t>
    </rPh>
    <rPh sb="445" eb="446">
      <t>タカ</t>
    </rPh>
    <rPh sb="447" eb="449">
      <t>スイジュン</t>
    </rPh>
    <phoneticPr fontId="4"/>
  </si>
  <si>
    <t>　有形固定資産減価償却率は、公営企業会計移行２年度目であり減価償却費の累積がないため低率となっている。
　管渠老朽化率は、整備途上にもかかわらず類似団体と比較して高い水準であるが、これは老朽化した商業団地等の管渠が移管されたためである。
　管渠改善率は、類似団体と比較して高い水準であるものの管渠老朽化率に対しては低い水準となっている。今後はストックマネジメント計画に基づき計画的に改築・更新を行っていく。</t>
    <rPh sb="1" eb="3">
      <t>ユウケイ</t>
    </rPh>
    <rPh sb="3" eb="5">
      <t>コテイ</t>
    </rPh>
    <rPh sb="5" eb="7">
      <t>シサン</t>
    </rPh>
    <rPh sb="7" eb="9">
      <t>ゲンカ</t>
    </rPh>
    <rPh sb="9" eb="11">
      <t>ショウキャク</t>
    </rPh>
    <rPh sb="11" eb="12">
      <t>リツ</t>
    </rPh>
    <rPh sb="14" eb="16">
      <t>コウエイ</t>
    </rPh>
    <rPh sb="16" eb="18">
      <t>キギョウ</t>
    </rPh>
    <rPh sb="18" eb="20">
      <t>カイケイ</t>
    </rPh>
    <rPh sb="20" eb="22">
      <t>イコウ</t>
    </rPh>
    <rPh sb="29" eb="31">
      <t>ゲンカ</t>
    </rPh>
    <rPh sb="31" eb="33">
      <t>ショウキャク</t>
    </rPh>
    <rPh sb="33" eb="34">
      <t>ヒ</t>
    </rPh>
    <rPh sb="35" eb="37">
      <t>ルイセキ</t>
    </rPh>
    <rPh sb="42" eb="44">
      <t>テイリツ</t>
    </rPh>
    <rPh sb="53" eb="55">
      <t>カンキョ</t>
    </rPh>
    <rPh sb="55" eb="58">
      <t>ロウキュウカ</t>
    </rPh>
    <rPh sb="58" eb="59">
      <t>リツ</t>
    </rPh>
    <rPh sb="61" eb="63">
      <t>セイビ</t>
    </rPh>
    <rPh sb="63" eb="65">
      <t>トジョウ</t>
    </rPh>
    <rPh sb="72" eb="74">
      <t>ルイジ</t>
    </rPh>
    <rPh sb="74" eb="76">
      <t>ダンタイ</t>
    </rPh>
    <rPh sb="77" eb="79">
      <t>ヒカク</t>
    </rPh>
    <rPh sb="98" eb="100">
      <t>ショウギョウ</t>
    </rPh>
    <rPh sb="100" eb="102">
      <t>ダンチ</t>
    </rPh>
    <rPh sb="102" eb="103">
      <t>トウ</t>
    </rPh>
    <rPh sb="104" eb="106">
      <t>カンキョ</t>
    </rPh>
    <rPh sb="107" eb="109">
      <t>イカン</t>
    </rPh>
    <rPh sb="120" eb="122">
      <t>カンキョ</t>
    </rPh>
    <rPh sb="122" eb="124">
      <t>カイゼン</t>
    </rPh>
    <rPh sb="124" eb="125">
      <t>リツ</t>
    </rPh>
    <rPh sb="127" eb="129">
      <t>ルイジ</t>
    </rPh>
    <rPh sb="129" eb="131">
      <t>ダンタイ</t>
    </rPh>
    <rPh sb="132" eb="134">
      <t>ヒカク</t>
    </rPh>
    <rPh sb="136" eb="137">
      <t>タカ</t>
    </rPh>
    <rPh sb="138" eb="140">
      <t>スイジュン</t>
    </rPh>
    <rPh sb="146" eb="148">
      <t>カンキョ</t>
    </rPh>
    <rPh sb="148" eb="151">
      <t>ロウキュウカ</t>
    </rPh>
    <rPh sb="151" eb="152">
      <t>リツ</t>
    </rPh>
    <rPh sb="153" eb="154">
      <t>タイ</t>
    </rPh>
    <rPh sb="157" eb="158">
      <t>ヒク</t>
    </rPh>
    <rPh sb="159" eb="161">
      <t>スイジュン</t>
    </rPh>
    <rPh sb="168" eb="170">
      <t>コンゴ</t>
    </rPh>
    <rPh sb="181" eb="183">
      <t>ケイカク</t>
    </rPh>
    <rPh sb="184" eb="185">
      <t>モト</t>
    </rPh>
    <rPh sb="187" eb="190">
      <t>ケイカクテキ</t>
    </rPh>
    <rPh sb="191" eb="193">
      <t>カイチク</t>
    </rPh>
    <rPh sb="194" eb="196">
      <t>コウシン</t>
    </rPh>
    <rPh sb="197" eb="19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</si>
</sst>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0.02</c:v>
                </c:pt>
                <c:pt idx="4">
                  <c:v>0.24</c:v>
                </c:pt>
              </c:numCache>
            </c:numRef>
          </c:val>
          <c:extLst>
            <c:ext xmlns:c16="http://schemas.microsoft.com/office/drawing/2014/chart" uri="{C3380CC4-5D6E-409C-BE32-E72D297353CC}">
              <c16:uniqueId val="{00000000-86E3-4602-A962-D1271C4EDE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0.19</c:v>
                </c:pt>
              </c:numCache>
            </c:numRef>
          </c:val>
          <c:smooth val="0"/>
          <c:extLst>
            <c:ext xmlns:c16="http://schemas.microsoft.com/office/drawing/2014/chart" uri="{C3380CC4-5D6E-409C-BE32-E72D297353CC}">
              <c16:uniqueId val="{00000001-86E3-4602-A962-D1271C4EDE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A0-4FBD-B7DD-33CEE78B05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55.73</c:v>
                </c:pt>
                <c:pt idx="4">
                  <c:v>58.12</c:v>
                </c:pt>
              </c:numCache>
            </c:numRef>
          </c:val>
          <c:smooth val="0"/>
          <c:extLst>
            <c:ext xmlns:c16="http://schemas.microsoft.com/office/drawing/2014/chart" uri="{C3380CC4-5D6E-409C-BE32-E72D297353CC}">
              <c16:uniqueId val="{00000001-70A0-4FBD-B7DD-33CEE78B05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93.11</c:v>
                </c:pt>
                <c:pt idx="4">
                  <c:v>90.98</c:v>
                </c:pt>
              </c:numCache>
            </c:numRef>
          </c:val>
          <c:extLst>
            <c:ext xmlns:c16="http://schemas.microsoft.com/office/drawing/2014/chart" uri="{C3380CC4-5D6E-409C-BE32-E72D297353CC}">
              <c16:uniqueId val="{00000000-CFB2-439E-8193-F04494373D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92.45</c:v>
                </c:pt>
                <c:pt idx="4">
                  <c:v>92.55</c:v>
                </c:pt>
              </c:numCache>
            </c:numRef>
          </c:val>
          <c:smooth val="0"/>
          <c:extLst>
            <c:ext xmlns:c16="http://schemas.microsoft.com/office/drawing/2014/chart" uri="{C3380CC4-5D6E-409C-BE32-E72D297353CC}">
              <c16:uniqueId val="{00000001-CFB2-439E-8193-F04494373D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100.42</c:v>
                </c:pt>
                <c:pt idx="4">
                  <c:v>104.45</c:v>
                </c:pt>
              </c:numCache>
            </c:numRef>
          </c:val>
          <c:extLst>
            <c:ext xmlns:c16="http://schemas.microsoft.com/office/drawing/2014/chart" uri="{C3380CC4-5D6E-409C-BE32-E72D297353CC}">
              <c16:uniqueId val="{00000000-62CF-44AD-8CEC-41CE0CF098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101.51</c:v>
                </c:pt>
                <c:pt idx="4">
                  <c:v>103.78</c:v>
                </c:pt>
              </c:numCache>
            </c:numRef>
          </c:val>
          <c:smooth val="0"/>
          <c:extLst>
            <c:ext xmlns:c16="http://schemas.microsoft.com/office/drawing/2014/chart" uri="{C3380CC4-5D6E-409C-BE32-E72D297353CC}">
              <c16:uniqueId val="{00000001-62CF-44AD-8CEC-41CE0CF098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2.86</c:v>
                </c:pt>
                <c:pt idx="4">
                  <c:v>5.37</c:v>
                </c:pt>
              </c:numCache>
            </c:numRef>
          </c:val>
          <c:extLst>
            <c:ext xmlns:c16="http://schemas.microsoft.com/office/drawing/2014/chart" uri="{C3380CC4-5D6E-409C-BE32-E72D297353CC}">
              <c16:uniqueId val="{00000000-443A-425A-AD1B-EFB3D57A2B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16.37</c:v>
                </c:pt>
                <c:pt idx="4">
                  <c:v>18.829999999999998</c:v>
                </c:pt>
              </c:numCache>
            </c:numRef>
          </c:val>
          <c:smooth val="0"/>
          <c:extLst>
            <c:ext xmlns:c16="http://schemas.microsoft.com/office/drawing/2014/chart" uri="{C3380CC4-5D6E-409C-BE32-E72D297353CC}">
              <c16:uniqueId val="{00000001-443A-425A-AD1B-EFB3D57A2B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5.0199999999999996</c:v>
                </c:pt>
                <c:pt idx="4">
                  <c:v>4.72</c:v>
                </c:pt>
              </c:numCache>
            </c:numRef>
          </c:val>
          <c:extLst>
            <c:ext xmlns:c16="http://schemas.microsoft.com/office/drawing/2014/chart" uri="{C3380CC4-5D6E-409C-BE32-E72D297353CC}">
              <c16:uniqueId val="{00000000-4F1D-420B-90C1-95E94D3C18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0.98</c:v>
                </c:pt>
                <c:pt idx="4">
                  <c:v>0.56999999999999995</c:v>
                </c:pt>
              </c:numCache>
            </c:numRef>
          </c:val>
          <c:smooth val="0"/>
          <c:extLst>
            <c:ext xmlns:c16="http://schemas.microsoft.com/office/drawing/2014/chart" uri="{C3380CC4-5D6E-409C-BE32-E72D297353CC}">
              <c16:uniqueId val="{00000001-4F1D-420B-90C1-95E94D3C18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C6A-4349-AA7A-793C271972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37.86</c:v>
                </c:pt>
                <c:pt idx="4">
                  <c:v>19.829999999999998</c:v>
                </c:pt>
              </c:numCache>
            </c:numRef>
          </c:val>
          <c:smooth val="0"/>
          <c:extLst>
            <c:ext xmlns:c16="http://schemas.microsoft.com/office/drawing/2014/chart" uri="{C3380CC4-5D6E-409C-BE32-E72D297353CC}">
              <c16:uniqueId val="{00000001-6C6A-4349-AA7A-793C271972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44.67</c:v>
                </c:pt>
                <c:pt idx="4">
                  <c:v>55.86</c:v>
                </c:pt>
              </c:numCache>
            </c:numRef>
          </c:val>
          <c:extLst>
            <c:ext xmlns:c16="http://schemas.microsoft.com/office/drawing/2014/chart" uri="{C3380CC4-5D6E-409C-BE32-E72D297353CC}">
              <c16:uniqueId val="{00000000-33A0-472C-BC53-E0FB92BE79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60.16</c:v>
                </c:pt>
                <c:pt idx="4">
                  <c:v>54.3</c:v>
                </c:pt>
              </c:numCache>
            </c:numRef>
          </c:val>
          <c:smooth val="0"/>
          <c:extLst>
            <c:ext xmlns:c16="http://schemas.microsoft.com/office/drawing/2014/chart" uri="{C3380CC4-5D6E-409C-BE32-E72D297353CC}">
              <c16:uniqueId val="{00000001-33A0-472C-BC53-E0FB92BE79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991.58</c:v>
                </c:pt>
                <c:pt idx="4">
                  <c:v>906.73</c:v>
                </c:pt>
              </c:numCache>
            </c:numRef>
          </c:val>
          <c:extLst>
            <c:ext xmlns:c16="http://schemas.microsoft.com/office/drawing/2014/chart" uri="{C3380CC4-5D6E-409C-BE32-E72D297353CC}">
              <c16:uniqueId val="{00000000-C4D2-45E7-BD45-93C3FA619B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917.44</c:v>
                </c:pt>
                <c:pt idx="4">
                  <c:v>856.88</c:v>
                </c:pt>
              </c:numCache>
            </c:numRef>
          </c:val>
          <c:smooth val="0"/>
          <c:extLst>
            <c:ext xmlns:c16="http://schemas.microsoft.com/office/drawing/2014/chart" uri="{C3380CC4-5D6E-409C-BE32-E72D297353CC}">
              <c16:uniqueId val="{00000001-C4D2-45E7-BD45-93C3FA619B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80.84</c:v>
                </c:pt>
                <c:pt idx="4">
                  <c:v>88.11</c:v>
                </c:pt>
              </c:numCache>
            </c:numRef>
          </c:val>
          <c:extLst>
            <c:ext xmlns:c16="http://schemas.microsoft.com/office/drawing/2014/chart" uri="{C3380CC4-5D6E-409C-BE32-E72D297353CC}">
              <c16:uniqueId val="{00000000-6B7A-4865-9E14-C9C0E41EBA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85.34</c:v>
                </c:pt>
                <c:pt idx="4">
                  <c:v>89.01</c:v>
                </c:pt>
              </c:numCache>
            </c:numRef>
          </c:val>
          <c:smooth val="0"/>
          <c:extLst>
            <c:ext xmlns:c16="http://schemas.microsoft.com/office/drawing/2014/chart" uri="{C3380CC4-5D6E-409C-BE32-E72D297353CC}">
              <c16:uniqueId val="{00000001-6B7A-4865-9E14-C9C0E41EBA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ECF2-4A64-9193-9A8E455E1B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149.27000000000001</c:v>
                </c:pt>
                <c:pt idx="4">
                  <c:v>147.08000000000001</c:v>
                </c:pt>
              </c:numCache>
            </c:numRef>
          </c:val>
          <c:smooth val="0"/>
          <c:extLst>
            <c:ext xmlns:c16="http://schemas.microsoft.com/office/drawing/2014/chart" uri="{C3380CC4-5D6E-409C-BE32-E72D297353CC}">
              <c16:uniqueId val="{00000001-ECF2-4A64-9193-9A8E455E1B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清水町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Cb1</v>
      </c>
      <c r="X8" s="72"/>
      <c r="Y8" s="72"/>
      <c r="Z8" s="72"/>
      <c r="AA8" s="72"/>
      <c r="AB8" s="72"/>
      <c r="AC8" s="72"/>
      <c r="AD8" s="73" t="str">
        <f>データ!$M$6</f>
        <v>非設置</v>
      </c>
      <c r="AE8" s="73"/>
      <c r="AF8" s="73"/>
      <c r="AG8" s="73"/>
      <c r="AH8" s="73"/>
      <c r="AI8" s="73"/>
      <c r="AJ8" s="73"/>
      <c r="AK8" s="3"/>
      <c r="AL8" s="69">
        <f>データ!S6</f>
        <v>32107</v>
      </c>
      <c r="AM8" s="69"/>
      <c r="AN8" s="69"/>
      <c r="AO8" s="69"/>
      <c r="AP8" s="69"/>
      <c r="AQ8" s="69"/>
      <c r="AR8" s="69"/>
      <c r="AS8" s="69"/>
      <c r="AT8" s="68">
        <f>データ!T6</f>
        <v>8.81</v>
      </c>
      <c r="AU8" s="68"/>
      <c r="AV8" s="68"/>
      <c r="AW8" s="68"/>
      <c r="AX8" s="68"/>
      <c r="AY8" s="68"/>
      <c r="AZ8" s="68"/>
      <c r="BA8" s="68"/>
      <c r="BB8" s="68">
        <f>データ!U6</f>
        <v>3644.38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58.6</v>
      </c>
      <c r="J10" s="68"/>
      <c r="K10" s="68"/>
      <c r="L10" s="68"/>
      <c r="M10" s="68"/>
      <c r="N10" s="68"/>
      <c r="O10" s="68"/>
      <c r="P10" s="68">
        <f>データ!P6</f>
        <v>70.430000000000007</v>
      </c>
      <c r="Q10" s="68"/>
      <c r="R10" s="68"/>
      <c r="S10" s="68"/>
      <c r="T10" s="68"/>
      <c r="U10" s="68"/>
      <c r="V10" s="68"/>
      <c r="W10" s="68">
        <f>データ!Q6</f>
        <v>96.48</v>
      </c>
      <c r="X10" s="68"/>
      <c r="Y10" s="68"/>
      <c r="Z10" s="68"/>
      <c r="AA10" s="68"/>
      <c r="AB10" s="68"/>
      <c r="AC10" s="68"/>
      <c r="AD10" s="69">
        <f>データ!R6</f>
        <v>2550</v>
      </c>
      <c r="AE10" s="69"/>
      <c r="AF10" s="69"/>
      <c r="AG10" s="69"/>
      <c r="AH10" s="69"/>
      <c r="AI10" s="69"/>
      <c r="AJ10" s="69"/>
      <c r="AK10" s="2"/>
      <c r="AL10" s="69">
        <f>データ!V6</f>
        <v>22530</v>
      </c>
      <c r="AM10" s="69"/>
      <c r="AN10" s="69"/>
      <c r="AO10" s="69"/>
      <c r="AP10" s="69"/>
      <c r="AQ10" s="69"/>
      <c r="AR10" s="69"/>
      <c r="AS10" s="69"/>
      <c r="AT10" s="68">
        <f>データ!W6</f>
        <v>3.92</v>
      </c>
      <c r="AU10" s="68"/>
      <c r="AV10" s="68"/>
      <c r="AW10" s="68"/>
      <c r="AX10" s="68"/>
      <c r="AY10" s="68"/>
      <c r="AZ10" s="68"/>
      <c r="BA10" s="68"/>
      <c r="BB10" s="68">
        <f>データ!X6</f>
        <v>5747.45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651yFvVaL9YE+rbaH69GsXYKPHZKRB69O/ZGD4IPhZydBMRS6IcUClps6DcTw2NZQmPZzksvDoj/2HwXZJeR8w==" saltValue="I4te7jgyr7p0kvq5Zspf0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223417</v>
      </c>
      <c r="D6" s="33">
        <f t="shared" si="3"/>
        <v>46</v>
      </c>
      <c r="E6" s="33">
        <f t="shared" si="3"/>
        <v>17</v>
      </c>
      <c r="F6" s="33">
        <f t="shared" si="3"/>
        <v>1</v>
      </c>
      <c r="G6" s="33">
        <f t="shared" si="3"/>
        <v>0</v>
      </c>
      <c r="H6" s="33" t="str">
        <f t="shared" si="3"/>
        <v>静岡県　清水町</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58.6</v>
      </c>
      <c r="P6" s="34">
        <f t="shared" si="3"/>
        <v>70.430000000000007</v>
      </c>
      <c r="Q6" s="34">
        <f t="shared" si="3"/>
        <v>96.48</v>
      </c>
      <c r="R6" s="34">
        <f t="shared" si="3"/>
        <v>2550</v>
      </c>
      <c r="S6" s="34">
        <f t="shared" si="3"/>
        <v>32107</v>
      </c>
      <c r="T6" s="34">
        <f t="shared" si="3"/>
        <v>8.81</v>
      </c>
      <c r="U6" s="34">
        <f t="shared" si="3"/>
        <v>3644.38</v>
      </c>
      <c r="V6" s="34">
        <f t="shared" si="3"/>
        <v>22530</v>
      </c>
      <c r="W6" s="34">
        <f t="shared" si="3"/>
        <v>3.92</v>
      </c>
      <c r="X6" s="34">
        <f t="shared" si="3"/>
        <v>5747.45</v>
      </c>
      <c r="Y6" s="35" t="str">
        <f>IF(Y7="",NA(),Y7)</f>
        <v>-</v>
      </c>
      <c r="Z6" s="35" t="str">
        <f t="shared" ref="Z6:AH6" si="4">IF(Z7="",NA(),Z7)</f>
        <v>-</v>
      </c>
      <c r="AA6" s="35" t="str">
        <f t="shared" si="4"/>
        <v>-</v>
      </c>
      <c r="AB6" s="35">
        <f t="shared" si="4"/>
        <v>100.42</v>
      </c>
      <c r="AC6" s="35">
        <f t="shared" si="4"/>
        <v>104.45</v>
      </c>
      <c r="AD6" s="35" t="str">
        <f t="shared" si="4"/>
        <v>-</v>
      </c>
      <c r="AE6" s="35" t="str">
        <f t="shared" si="4"/>
        <v>-</v>
      </c>
      <c r="AF6" s="35" t="str">
        <f t="shared" si="4"/>
        <v>-</v>
      </c>
      <c r="AG6" s="35">
        <f t="shared" si="4"/>
        <v>101.51</v>
      </c>
      <c r="AH6" s="35">
        <f t="shared" si="4"/>
        <v>103.78</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37.86</v>
      </c>
      <c r="AS6" s="35">
        <f t="shared" si="5"/>
        <v>19.829999999999998</v>
      </c>
      <c r="AT6" s="34" t="str">
        <f>IF(AT7="","",IF(AT7="-","【-】","【"&amp;SUBSTITUTE(TEXT(AT7,"#,##0.00"),"-","△")&amp;"】"))</f>
        <v>【3.64】</v>
      </c>
      <c r="AU6" s="35" t="str">
        <f>IF(AU7="",NA(),AU7)</f>
        <v>-</v>
      </c>
      <c r="AV6" s="35" t="str">
        <f t="shared" ref="AV6:BD6" si="6">IF(AV7="",NA(),AV7)</f>
        <v>-</v>
      </c>
      <c r="AW6" s="35" t="str">
        <f t="shared" si="6"/>
        <v>-</v>
      </c>
      <c r="AX6" s="35">
        <f t="shared" si="6"/>
        <v>44.67</v>
      </c>
      <c r="AY6" s="35">
        <f t="shared" si="6"/>
        <v>55.86</v>
      </c>
      <c r="AZ6" s="35" t="str">
        <f t="shared" si="6"/>
        <v>-</v>
      </c>
      <c r="BA6" s="35" t="str">
        <f t="shared" si="6"/>
        <v>-</v>
      </c>
      <c r="BB6" s="35" t="str">
        <f t="shared" si="6"/>
        <v>-</v>
      </c>
      <c r="BC6" s="35">
        <f t="shared" si="6"/>
        <v>60.16</v>
      </c>
      <c r="BD6" s="35">
        <f t="shared" si="6"/>
        <v>54.3</v>
      </c>
      <c r="BE6" s="34" t="str">
        <f>IF(BE7="","",IF(BE7="-","【-】","【"&amp;SUBSTITUTE(TEXT(BE7,"#,##0.00"),"-","△")&amp;"】"))</f>
        <v>【67.52】</v>
      </c>
      <c r="BF6" s="35" t="str">
        <f>IF(BF7="",NA(),BF7)</f>
        <v>-</v>
      </c>
      <c r="BG6" s="35" t="str">
        <f t="shared" ref="BG6:BO6" si="7">IF(BG7="",NA(),BG7)</f>
        <v>-</v>
      </c>
      <c r="BH6" s="35" t="str">
        <f t="shared" si="7"/>
        <v>-</v>
      </c>
      <c r="BI6" s="35">
        <f t="shared" si="7"/>
        <v>991.58</v>
      </c>
      <c r="BJ6" s="35">
        <f t="shared" si="7"/>
        <v>906.73</v>
      </c>
      <c r="BK6" s="35" t="str">
        <f t="shared" si="7"/>
        <v>-</v>
      </c>
      <c r="BL6" s="35" t="str">
        <f t="shared" si="7"/>
        <v>-</v>
      </c>
      <c r="BM6" s="35" t="str">
        <f t="shared" si="7"/>
        <v>-</v>
      </c>
      <c r="BN6" s="35">
        <f t="shared" si="7"/>
        <v>917.44</v>
      </c>
      <c r="BO6" s="35">
        <f t="shared" si="7"/>
        <v>856.88</v>
      </c>
      <c r="BP6" s="34" t="str">
        <f>IF(BP7="","",IF(BP7="-","【-】","【"&amp;SUBSTITUTE(TEXT(BP7,"#,##0.00"),"-","△")&amp;"】"))</f>
        <v>【705.21】</v>
      </c>
      <c r="BQ6" s="35" t="str">
        <f>IF(BQ7="",NA(),BQ7)</f>
        <v>-</v>
      </c>
      <c r="BR6" s="35" t="str">
        <f t="shared" ref="BR6:BZ6" si="8">IF(BR7="",NA(),BR7)</f>
        <v>-</v>
      </c>
      <c r="BS6" s="35" t="str">
        <f t="shared" si="8"/>
        <v>-</v>
      </c>
      <c r="BT6" s="35">
        <f t="shared" si="8"/>
        <v>80.84</v>
      </c>
      <c r="BU6" s="35">
        <f t="shared" si="8"/>
        <v>88.11</v>
      </c>
      <c r="BV6" s="35" t="str">
        <f t="shared" si="8"/>
        <v>-</v>
      </c>
      <c r="BW6" s="35" t="str">
        <f t="shared" si="8"/>
        <v>-</v>
      </c>
      <c r="BX6" s="35" t="str">
        <f t="shared" si="8"/>
        <v>-</v>
      </c>
      <c r="BY6" s="35">
        <f t="shared" si="8"/>
        <v>85.34</v>
      </c>
      <c r="BZ6" s="35">
        <f t="shared" si="8"/>
        <v>89.01</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149.27000000000001</v>
      </c>
      <c r="CK6" s="35">
        <f t="shared" si="9"/>
        <v>147.08000000000001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55.73</v>
      </c>
      <c r="CV6" s="35">
        <f t="shared" si="10"/>
        <v>58.12</v>
      </c>
      <c r="CW6" s="34" t="str">
        <f>IF(CW7="","",IF(CW7="-","【-】","【"&amp;SUBSTITUTE(TEXT(CW7,"#,##0.00"),"-","△")&amp;"】"))</f>
        <v>【59.57】</v>
      </c>
      <c r="CX6" s="35" t="str">
        <f>IF(CX7="",NA(),CX7)</f>
        <v>-</v>
      </c>
      <c r="CY6" s="35" t="str">
        <f t="shared" ref="CY6:DG6" si="11">IF(CY7="",NA(),CY7)</f>
        <v>-</v>
      </c>
      <c r="CZ6" s="35" t="str">
        <f t="shared" si="11"/>
        <v>-</v>
      </c>
      <c r="DA6" s="35">
        <f t="shared" si="11"/>
        <v>93.11</v>
      </c>
      <c r="DB6" s="35">
        <f t="shared" si="11"/>
        <v>90.98</v>
      </c>
      <c r="DC6" s="35" t="str">
        <f t="shared" si="11"/>
        <v>-</v>
      </c>
      <c r="DD6" s="35" t="str">
        <f t="shared" si="11"/>
        <v>-</v>
      </c>
      <c r="DE6" s="35" t="str">
        <f t="shared" si="11"/>
        <v>-</v>
      </c>
      <c r="DF6" s="35">
        <f t="shared" si="11"/>
        <v>92.45</v>
      </c>
      <c r="DG6" s="35">
        <f t="shared" si="11"/>
        <v>92.55</v>
      </c>
      <c r="DH6" s="34" t="str">
        <f>IF(DH7="","",IF(DH7="-","【-】","【"&amp;SUBSTITUTE(TEXT(DH7,"#,##0.00"),"-","△")&amp;"】"))</f>
        <v>【95.57】</v>
      </c>
      <c r="DI6" s="35" t="str">
        <f>IF(DI7="",NA(),DI7)</f>
        <v>-</v>
      </c>
      <c r="DJ6" s="35" t="str">
        <f t="shared" ref="DJ6:DR6" si="12">IF(DJ7="",NA(),DJ7)</f>
        <v>-</v>
      </c>
      <c r="DK6" s="35" t="str">
        <f t="shared" si="12"/>
        <v>-</v>
      </c>
      <c r="DL6" s="35">
        <f t="shared" si="12"/>
        <v>2.86</v>
      </c>
      <c r="DM6" s="35">
        <f t="shared" si="12"/>
        <v>5.37</v>
      </c>
      <c r="DN6" s="35" t="str">
        <f t="shared" si="12"/>
        <v>-</v>
      </c>
      <c r="DO6" s="35" t="str">
        <f t="shared" si="12"/>
        <v>-</v>
      </c>
      <c r="DP6" s="35" t="str">
        <f t="shared" si="12"/>
        <v>-</v>
      </c>
      <c r="DQ6" s="35">
        <f t="shared" si="12"/>
        <v>16.37</v>
      </c>
      <c r="DR6" s="35">
        <f t="shared" si="12"/>
        <v>18.829999999999998</v>
      </c>
      <c r="DS6" s="34" t="str">
        <f>IF(DS7="","",IF(DS7="-","【-】","【"&amp;SUBSTITUTE(TEXT(DS7,"#,##0.00"),"-","△")&amp;"】"))</f>
        <v>【36.52】</v>
      </c>
      <c r="DT6" s="35" t="str">
        <f>IF(DT7="",NA(),DT7)</f>
        <v>-</v>
      </c>
      <c r="DU6" s="35" t="str">
        <f t="shared" ref="DU6:EC6" si="13">IF(DU7="",NA(),DU7)</f>
        <v>-</v>
      </c>
      <c r="DV6" s="35" t="str">
        <f t="shared" si="13"/>
        <v>-</v>
      </c>
      <c r="DW6" s="35">
        <f t="shared" si="13"/>
        <v>5.0199999999999996</v>
      </c>
      <c r="DX6" s="35">
        <f t="shared" si="13"/>
        <v>4.72</v>
      </c>
      <c r="DY6" s="35" t="str">
        <f t="shared" si="13"/>
        <v>-</v>
      </c>
      <c r="DZ6" s="35" t="str">
        <f t="shared" si="13"/>
        <v>-</v>
      </c>
      <c r="EA6" s="35" t="str">
        <f t="shared" si="13"/>
        <v>-</v>
      </c>
      <c r="EB6" s="35">
        <f t="shared" si="13"/>
        <v>0.98</v>
      </c>
      <c r="EC6" s="35">
        <f t="shared" si="13"/>
        <v>0.56999999999999995</v>
      </c>
      <c r="ED6" s="34" t="str">
        <f>IF(ED7="","",IF(ED7="-","【-】","【"&amp;SUBSTITUTE(TEXT(ED7,"#,##0.00"),"-","△")&amp;"】"))</f>
        <v>【5.72】</v>
      </c>
      <c r="EE6" s="35" t="str">
        <f>IF(EE7="",NA(),EE7)</f>
        <v>-</v>
      </c>
      <c r="EF6" s="35" t="str">
        <f t="shared" ref="EF6:EN6" si="14">IF(EF7="",NA(),EF7)</f>
        <v>-</v>
      </c>
      <c r="EG6" s="35" t="str">
        <f t="shared" si="14"/>
        <v>-</v>
      </c>
      <c r="EH6" s="35">
        <f t="shared" si="14"/>
        <v>0.02</v>
      </c>
      <c r="EI6" s="35">
        <f t="shared" si="14"/>
        <v>0.24</v>
      </c>
      <c r="EJ6" s="35" t="str">
        <f t="shared" si="14"/>
        <v>-</v>
      </c>
      <c r="EK6" s="35" t="str">
        <f t="shared" si="14"/>
        <v>-</v>
      </c>
      <c r="EL6" s="35" t="str">
        <f t="shared" si="14"/>
        <v>-</v>
      </c>
      <c r="EM6" s="35">
        <f t="shared" si="14"/>
        <v>0.13</v>
      </c>
      <c r="EN6" s="35">
        <f t="shared" si="14"/>
        <v>0.19</v>
      </c>
      <c r="EO6" s="34" t="str">
        <f>IF(EO7="","",IF(EO7="-","【-】","【"&amp;SUBSTITUTE(TEXT(EO7,"#,##0.00"),"-","△")&amp;"】"))</f>
        <v>【0.30】</v>
      </c>
    </row>
    <row r="7" spans="1:148" s="36" customFormat="1" x14ac:dyDescent="0.15">
      <c r="A7" s="28"/>
      <c r="B7" s="37">
        <v>2020</v>
      </c>
      <c r="C7" s="37">
        <v>223417</v>
      </c>
      <c r="D7" s="37">
        <v>46</v>
      </c>
      <c r="E7" s="37">
        <v>17</v>
      </c>
      <c r="F7" s="37">
        <v>1</v>
      </c>
      <c r="G7" s="37">
        <v>0</v>
      </c>
      <c r="H7" s="37" t="s">
        <v>95</v>
      </c>
      <c r="I7" s="37" t="s">
        <v>96</v>
      </c>
      <c r="J7" s="37" t="s">
        <v>97</v>
      </c>
      <c r="K7" s="37" t="s">
        <v>98</v>
      </c>
      <c r="L7" s="37" t="s">
        <v>99</v>
      </c>
      <c r="M7" s="37" t="s">
        <v>100</v>
      </c>
      <c r="N7" s="38" t="s">
        <v>101</v>
      </c>
      <c r="O7" s="38">
        <v>58.6</v>
      </c>
      <c r="P7" s="38">
        <v>70.430000000000007</v>
      </c>
      <c r="Q7" s="38">
        <v>96.48</v>
      </c>
      <c r="R7" s="38">
        <v>2550</v>
      </c>
      <c r="S7" s="38">
        <v>32107</v>
      </c>
      <c r="T7" s="38">
        <v>8.81</v>
      </c>
      <c r="U7" s="38">
        <v>3644.38</v>
      </c>
      <c r="V7" s="38">
        <v>22530</v>
      </c>
      <c r="W7" s="38">
        <v>3.92</v>
      </c>
      <c r="X7" s="38">
        <v>5747.45</v>
      </c>
      <c r="Y7" s="38" t="s">
        <v>101</v>
      </c>
      <c r="Z7" s="38" t="s">
        <v>101</v>
      </c>
      <c r="AA7" s="38" t="s">
        <v>101</v>
      </c>
      <c r="AB7" s="38">
        <v>100.42</v>
      </c>
      <c r="AC7" s="38">
        <v>104.45</v>
      </c>
      <c r="AD7" s="38" t="s">
        <v>101</v>
      </c>
      <c r="AE7" s="38" t="s">
        <v>101</v>
      </c>
      <c r="AF7" s="38" t="s">
        <v>101</v>
      </c>
      <c r="AG7" s="38">
        <v>101.51</v>
      </c>
      <c r="AH7" s="38">
        <v>103.78</v>
      </c>
      <c r="AI7" s="38">
        <v>106.67</v>
      </c>
      <c r="AJ7" s="38" t="s">
        <v>101</v>
      </c>
      <c r="AK7" s="38" t="s">
        <v>101</v>
      </c>
      <c r="AL7" s="38" t="s">
        <v>101</v>
      </c>
      <c r="AM7" s="38">
        <v>0</v>
      </c>
      <c r="AN7" s="38">
        <v>0</v>
      </c>
      <c r="AO7" s="38" t="s">
        <v>101</v>
      </c>
      <c r="AP7" s="38" t="s">
        <v>101</v>
      </c>
      <c r="AQ7" s="38" t="s">
        <v>101</v>
      </c>
      <c r="AR7" s="38">
        <v>37.86</v>
      </c>
      <c r="AS7" s="38">
        <v>19.829999999999998</v>
      </c>
      <c r="AT7" s="38">
        <v>3.64</v>
      </c>
      <c r="AU7" s="38" t="s">
        <v>101</v>
      </c>
      <c r="AV7" s="38" t="s">
        <v>101</v>
      </c>
      <c r="AW7" s="38" t="s">
        <v>101</v>
      </c>
      <c r="AX7" s="38">
        <v>44.67</v>
      </c>
      <c r="AY7" s="38">
        <v>55.86</v>
      </c>
      <c r="AZ7" s="38" t="s">
        <v>101</v>
      </c>
      <c r="BA7" s="38" t="s">
        <v>101</v>
      </c>
      <c r="BB7" s="38" t="s">
        <v>101</v>
      </c>
      <c r="BC7" s="38">
        <v>60.16</v>
      </c>
      <c r="BD7" s="38">
        <v>54.3</v>
      </c>
      <c r="BE7" s="38">
        <v>67.52</v>
      </c>
      <c r="BF7" s="38" t="s">
        <v>101</v>
      </c>
      <c r="BG7" s="38" t="s">
        <v>101</v>
      </c>
      <c r="BH7" s="38" t="s">
        <v>101</v>
      </c>
      <c r="BI7" s="38">
        <v>991.58</v>
      </c>
      <c r="BJ7" s="38">
        <v>906.73</v>
      </c>
      <c r="BK7" s="38" t="s">
        <v>101</v>
      </c>
      <c r="BL7" s="38" t="s">
        <v>101</v>
      </c>
      <c r="BM7" s="38" t="s">
        <v>101</v>
      </c>
      <c r="BN7" s="38">
        <v>917.44</v>
      </c>
      <c r="BO7" s="38">
        <v>856.88</v>
      </c>
      <c r="BP7" s="38">
        <v>705.21</v>
      </c>
      <c r="BQ7" s="38" t="s">
        <v>101</v>
      </c>
      <c r="BR7" s="38" t="s">
        <v>101</v>
      </c>
      <c r="BS7" s="38" t="s">
        <v>101</v>
      </c>
      <c r="BT7" s="38">
        <v>80.84</v>
      </c>
      <c r="BU7" s="38">
        <v>88.11</v>
      </c>
      <c r="BV7" s="38" t="s">
        <v>101</v>
      </c>
      <c r="BW7" s="38" t="s">
        <v>101</v>
      </c>
      <c r="BX7" s="38" t="s">
        <v>101</v>
      </c>
      <c r="BY7" s="38">
        <v>85.34</v>
      </c>
      <c r="BZ7" s="38">
        <v>89.01</v>
      </c>
      <c r="CA7" s="38">
        <v>98.96</v>
      </c>
      <c r="CB7" s="38" t="s">
        <v>101</v>
      </c>
      <c r="CC7" s="38" t="s">
        <v>101</v>
      </c>
      <c r="CD7" s="38" t="s">
        <v>101</v>
      </c>
      <c r="CE7" s="38">
        <v>150</v>
      </c>
      <c r="CF7" s="38">
        <v>150</v>
      </c>
      <c r="CG7" s="38" t="s">
        <v>101</v>
      </c>
      <c r="CH7" s="38" t="s">
        <v>101</v>
      </c>
      <c r="CI7" s="38" t="s">
        <v>101</v>
      </c>
      <c r="CJ7" s="38">
        <v>149.27000000000001</v>
      </c>
      <c r="CK7" s="38">
        <v>147.08000000000001</v>
      </c>
      <c r="CL7" s="38">
        <v>134.52000000000001</v>
      </c>
      <c r="CM7" s="38" t="s">
        <v>101</v>
      </c>
      <c r="CN7" s="38" t="s">
        <v>101</v>
      </c>
      <c r="CO7" s="38" t="s">
        <v>101</v>
      </c>
      <c r="CP7" s="38" t="s">
        <v>101</v>
      </c>
      <c r="CQ7" s="38" t="s">
        <v>101</v>
      </c>
      <c r="CR7" s="38" t="s">
        <v>101</v>
      </c>
      <c r="CS7" s="38" t="s">
        <v>101</v>
      </c>
      <c r="CT7" s="38" t="s">
        <v>101</v>
      </c>
      <c r="CU7" s="38">
        <v>55.73</v>
      </c>
      <c r="CV7" s="38">
        <v>58.12</v>
      </c>
      <c r="CW7" s="38">
        <v>59.57</v>
      </c>
      <c r="CX7" s="38" t="s">
        <v>101</v>
      </c>
      <c r="CY7" s="38" t="s">
        <v>101</v>
      </c>
      <c r="CZ7" s="38" t="s">
        <v>101</v>
      </c>
      <c r="DA7" s="38">
        <v>93.11</v>
      </c>
      <c r="DB7" s="38">
        <v>90.98</v>
      </c>
      <c r="DC7" s="38" t="s">
        <v>101</v>
      </c>
      <c r="DD7" s="38" t="s">
        <v>101</v>
      </c>
      <c r="DE7" s="38" t="s">
        <v>101</v>
      </c>
      <c r="DF7" s="38">
        <v>92.45</v>
      </c>
      <c r="DG7" s="38">
        <v>92.55</v>
      </c>
      <c r="DH7" s="38">
        <v>95.57</v>
      </c>
      <c r="DI7" s="38" t="s">
        <v>101</v>
      </c>
      <c r="DJ7" s="38" t="s">
        <v>101</v>
      </c>
      <c r="DK7" s="38" t="s">
        <v>101</v>
      </c>
      <c r="DL7" s="38">
        <v>2.86</v>
      </c>
      <c r="DM7" s="38">
        <v>5.37</v>
      </c>
      <c r="DN7" s="38" t="s">
        <v>101</v>
      </c>
      <c r="DO7" s="38" t="s">
        <v>101</v>
      </c>
      <c r="DP7" s="38" t="s">
        <v>101</v>
      </c>
      <c r="DQ7" s="38">
        <v>16.37</v>
      </c>
      <c r="DR7" s="38">
        <v>18.829999999999998</v>
      </c>
      <c r="DS7" s="38">
        <v>36.520000000000003</v>
      </c>
      <c r="DT7" s="38" t="s">
        <v>101</v>
      </c>
      <c r="DU7" s="38" t="s">
        <v>101</v>
      </c>
      <c r="DV7" s="38" t="s">
        <v>101</v>
      </c>
      <c r="DW7" s="38">
        <v>5.0199999999999996</v>
      </c>
      <c r="DX7" s="38">
        <v>4.72</v>
      </c>
      <c r="DY7" s="38" t="s">
        <v>101</v>
      </c>
      <c r="DZ7" s="38" t="s">
        <v>101</v>
      </c>
      <c r="EA7" s="38" t="s">
        <v>101</v>
      </c>
      <c r="EB7" s="38">
        <v>0.98</v>
      </c>
      <c r="EC7" s="38">
        <v>0.56999999999999995</v>
      </c>
      <c r="ED7" s="38">
        <v>5.72</v>
      </c>
      <c r="EE7" s="38" t="s">
        <v>101</v>
      </c>
      <c r="EF7" s="38" t="s">
        <v>101</v>
      </c>
      <c r="EG7" s="38" t="s">
        <v>101</v>
      </c>
      <c r="EH7" s="38">
        <v>0.02</v>
      </c>
      <c r="EI7" s="38">
        <v>0.24</v>
      </c>
      <c r="EJ7" s="38" t="s">
        <v>101</v>
      </c>
      <c r="EK7" s="38" t="s">
        <v>101</v>
      </c>
      <c r="EL7" s="38" t="s">
        <v>101</v>
      </c>
      <c r="EM7" s="38">
        <v>0.13</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石渡　淳嗣</cp:lastModifiedBy>
  <cp:lastPrinted>2022-01-07T05:01:54Z</cp:lastPrinted>
  <dcterms:created xsi:type="dcterms:W3CDTF">2021-12-03T07:13:40Z</dcterms:created>
  <dcterms:modified xsi:type="dcterms:W3CDTF">2022-01-07T05:48:27Z</dcterms:modified>
  <cp:category/>
</cp:coreProperties>
</file>