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X:\0000　課共通（発送簿・庁舎報告・課内会議など）\0002調査・報告(庁外)\★経営比較分析フォルダ\経営比較分析R2年度決算\"/>
    </mc:Choice>
  </mc:AlternateContent>
  <workbookProtection workbookAlgorithmName="SHA-512" workbookHashValue="WHgw5LXKWv7i0jb1SM7r8r2Vjh5nSJtfxfz7BpcjZuopEgFOyF9e08dOpACkgIEp572rTvzBEhYej3TE9xWjUw==" workbookSaltValue="aQatiXGb91JRzPL6gc70CQ==" workbookSpinCount="100000" lockStructure="1"/>
  <bookViews>
    <workbookView xWindow="1935" yWindow="120" windowWidth="16260" windowHeight="1077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I10" i="4" s="1"/>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B10" i="4"/>
  <c r="AT8" i="4"/>
  <c r="AD8" i="4"/>
  <c r="P8" i="4"/>
  <c r="B8"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<sst xmlns="http://schemas.openxmlformats.org/spreadsheetml/2006/main" count="228" uniqueCount="116">
  <si>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</si>
  <si>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</si>
  <si>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</si>
  <si>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</si>
  <si>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</si>
  <si>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</si>
  <si>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</si>
  <si>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</si>
  <si>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</si>
  <si>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</si>
  <si>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</si>
  <si>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</si>
  <si>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</si>
  <si>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</si>
  <si>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</si>
  <si>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</si>
  <si>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</si>
  <si>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</si>
  <si>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</si>
  <si>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</si>
  <si>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</si>
  <si>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</si>
  <si>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</si>
  <si>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</si>
  <si>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</si>
  <si>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</si>
  <si>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</si>
  <si>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</si>
  <si>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</si>
  <si>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</si>
  <si>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</si>
  <si>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</si>
  <si>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</si>
  <si>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</si>
  <si>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</si>
  <si>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</si>
  <si>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</si>
  <si>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</si>
  <si>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</si>
  <si>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</si>
  <si>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</si>
  <si>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</si>
  <si>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</si>
  <si>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</si>
  <si>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</si>
  <si>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</si>
  <si>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</si>
  <si>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</si>
  <si>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</si>
  <si>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</si>
  <si>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</si>
  <si>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</si>
  <si>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</si>
  <si>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</si>
  <si>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</si>
  <si>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</si>
  <si>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</si>
  <si>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</si>
  <si>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</si>
  <si>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</si>
  <si>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</si>
  <si>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</si>
  <si>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</si>
  <si>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</si>
  <si>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</si>
  <si>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</si>
  <si>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</si>
  <si>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</si>
  <si>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</si>
  <si>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</si>
  <si>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</si>
  <si>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</si>
  <si>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</si>
  <si>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</si>
  <si>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</si>
  <si>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</si>
  <si>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</si>
  <si>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</si>
  <si>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</si>
  <si>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</si>
  <si>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</si>
  <si>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</si>
  <si>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</si>
  <si>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</si>
  <si>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</si>
  <si>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</si>
  <si>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</si>
  <si>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</si>
  <si>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</si>
  <si>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</si>
  <si>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</si>
  <si>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</si>
  <si>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</si>
  <si>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函南町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</si>
  <si>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</si>
  <si>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</si>
  <si>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</si>
  <si>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</si>
  <si>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</si>
  <si>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</si>
  <si>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</si>
  <si>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</si>
  <si>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</si>
  <si>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</si>
  <si>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</si>
  <si>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</si>
  <si>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</si>
  <si>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</si>
  <si>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</si>
  <si>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</si>
  <si>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</si>
  <si>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</si>
  <si>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</si>
  <si>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経常収支比率は全国平均を上回り、主たる経常収益は給水収益である。②累積欠損金比率は0％であり、累積欠損金はない。③流動比率は全国平均を大きく上回っており、不良債務はない。④企業債残高給水収益比率は、全国平均。類似団体平均値に比べかなり低くなっている。将来的には老朽化した基幹管路や施設更新に伴い増加することが予想される。➄料金回収率は100％を上回っており、経営に必要となる経費を水道料金収入で賄うことが出来ている状態であり、健全な水準にあると言える。
⑥給水原価は平均値を下回ってはいるが上昇傾向である。計画的な水道施設維持管理等が求められると考える。⑦施設利用率は、全国平均を下回ってはいるが、類似団体平均値は上回っており、節水による水需要減少の状況の中、一定の施設有効性を維持していると考える。⑧有収率は全国平均、類似団体平均値を下回っている。原因として考えられるのは、管の老朽化による漏水が主なものと推測する。令和２年度に管路更新計画を策定したため、今後はより効率的な管路更新を進めていくことができると考える。
現在、第１浄水場更新工事を施工中であり、更新投資に要する費用の増加が見込まれる。そのため、令和５～６年を目処に料金改定を検討する。</t>
    <rPh sb="1" eb="3">
      <t>ケイジョウ</t>
    </rPh>
    <rPh sb="3" eb="5">
      <t>シュウシ</t>
    </rPh>
    <rPh sb="5" eb="7">
      <t>ヒリツ</t>
    </rPh>
    <rPh sb="8" eb="10">
      <t>ゼンコク</t>
    </rPh>
    <rPh sb="10" eb="12">
      <t>ヘイキン</t>
    </rPh>
    <rPh sb="13" eb="15">
      <t>ウワマワ</t>
    </rPh>
    <rPh sb="17" eb="18">
      <t>シュ</t>
    </rPh>
    <rPh sb="20" eb="22">
      <t>ケイジョウ</t>
    </rPh>
    <rPh sb="22" eb="24">
      <t>シュウエキ</t>
    </rPh>
    <rPh sb="25" eb="27">
      <t>キュウスイ</t>
    </rPh>
    <rPh sb="27" eb="29">
      <t>シュウエキ</t>
    </rPh>
    <rPh sb="34" eb="36">
      <t>ルイセキ</t>
    </rPh>
    <rPh sb="36" eb="38">
      <t>ケッソン</t>
    </rPh>
    <rPh sb="38" eb="39">
      <t>キン</t>
    </rPh>
    <rPh sb="39" eb="41">
      <t>ヒリツ</t>
    </rPh>
    <rPh sb="48" eb="50">
      <t>ルイセキ</t>
    </rPh>
    <rPh sb="50" eb="52">
      <t>ケッソン</t>
    </rPh>
    <rPh sb="52" eb="53">
      <t>キン</t>
    </rPh>
    <rPh sb="58" eb="60">
      <t>リュウドウ</t>
    </rPh>
    <rPh sb="60" eb="62">
      <t>ヒリツ</t>
    </rPh>
    <rPh sb="63" eb="65">
      <t>ゼンコク</t>
    </rPh>
    <rPh sb="65" eb="67">
      <t>ヘイキン</t>
    </rPh>
    <rPh sb="68" eb="69">
      <t>オオ</t>
    </rPh>
    <rPh sb="71" eb="73">
      <t>ウワマワ</t>
    </rPh>
    <rPh sb="78" eb="80">
      <t>フリョウ</t>
    </rPh>
    <rPh sb="80" eb="82">
      <t>サイム</t>
    </rPh>
    <rPh sb="87" eb="89">
      <t>キギョウ</t>
    </rPh>
    <rPh sb="89" eb="90">
      <t>サイ</t>
    </rPh>
    <rPh sb="90" eb="92">
      <t>ザンダカ</t>
    </rPh>
    <rPh sb="92" eb="94">
      <t>キュウスイ</t>
    </rPh>
    <rPh sb="94" eb="96">
      <t>シュウエキ</t>
    </rPh>
    <rPh sb="96" eb="98">
      <t>ヒリツ</t>
    </rPh>
    <rPh sb="100" eb="102">
      <t>ゼンコク</t>
    </rPh>
    <rPh sb="102" eb="104">
      <t>ヘイキン</t>
    </rPh>
    <rPh sb="105" eb="107">
      <t>ルイジ</t>
    </rPh>
    <rPh sb="107" eb="109">
      <t>ダンタイ</t>
    </rPh>
    <rPh sb="109" eb="112">
      <t>ヘイキンチ</t>
    </rPh>
    <rPh sb="113" eb="114">
      <t>クラ</t>
    </rPh>
    <rPh sb="118" eb="119">
      <t>ヒク</t>
    </rPh>
    <rPh sb="126" eb="129">
      <t>ショウライテキ</t>
    </rPh>
    <rPh sb="131" eb="134">
      <t>ロウキュウカ</t>
    </rPh>
    <rPh sb="136" eb="138">
      <t>キカン</t>
    </rPh>
    <rPh sb="138" eb="140">
      <t>カンロ</t>
    </rPh>
    <rPh sb="141" eb="143">
      <t>シセツ</t>
    </rPh>
    <rPh sb="143" eb="145">
      <t>コウシン</t>
    </rPh>
    <rPh sb="146" eb="147">
      <t>トモナ</t>
    </rPh>
    <rPh sb="148" eb="150">
      <t>ゾウカ</t>
    </rPh>
    <rPh sb="155" eb="157">
      <t>ヨソウ</t>
    </rPh>
    <rPh sb="162" eb="164">
      <t>リョウキン</t>
    </rPh>
    <rPh sb="164" eb="166">
      <t>カイシュウ</t>
    </rPh>
    <rPh sb="166" eb="167">
      <t>リツ</t>
    </rPh>
    <rPh sb="173" eb="175">
      <t>ウワマワ</t>
    </rPh>
    <rPh sb="180" eb="182">
      <t>ケイエイ</t>
    </rPh>
    <rPh sb="183" eb="185">
      <t>ヒツヨウ</t>
    </rPh>
    <rPh sb="188" eb="190">
      <t>ケイヒ</t>
    </rPh>
    <rPh sb="191" eb="193">
      <t>スイドウ</t>
    </rPh>
    <rPh sb="193" eb="195">
      <t>リョウキン</t>
    </rPh>
    <rPh sb="195" eb="197">
      <t>シュウニュウ</t>
    </rPh>
    <rPh sb="198" eb="199">
      <t>マカナ</t>
    </rPh>
    <rPh sb="203" eb="205">
      <t>デキ</t>
    </rPh>
    <rPh sb="208" eb="210">
      <t>ジョウタイ</t>
    </rPh>
    <rPh sb="214" eb="216">
      <t>ケンゼン</t>
    </rPh>
    <rPh sb="217" eb="219">
      <t>スイジュン</t>
    </rPh>
    <rPh sb="223" eb="224">
      <t>イ</t>
    </rPh>
    <rPh sb="229" eb="231">
      <t>キュウスイ</t>
    </rPh>
    <rPh sb="231" eb="233">
      <t>ゲンカ</t>
    </rPh>
    <rPh sb="234" eb="237">
      <t>ヘイキンチ</t>
    </rPh>
    <rPh sb="238" eb="240">
      <t>シタマワ</t>
    </rPh>
    <rPh sb="246" eb="248">
      <t>ジョウショウ</t>
    </rPh>
    <rPh sb="248" eb="250">
      <t>ケイコウ</t>
    </rPh>
    <rPh sb="254" eb="257">
      <t>ケイカクテキ</t>
    </rPh>
    <rPh sb="258" eb="260">
      <t>スイドウ</t>
    </rPh>
    <rPh sb="260" eb="262">
      <t>シセツ</t>
    </rPh>
    <rPh sb="262" eb="264">
      <t>イジ</t>
    </rPh>
    <rPh sb="264" eb="266">
      <t>カンリ</t>
    </rPh>
    <rPh sb="266" eb="267">
      <t>トウ</t>
    </rPh>
    <rPh sb="268" eb="269">
      <t>モト</t>
    </rPh>
    <rPh sb="274" eb="275">
      <t>カンガ</t>
    </rPh>
    <rPh sb="279" eb="281">
      <t>シセツ</t>
    </rPh>
    <rPh sb="281" eb="283">
      <t>リヨウ</t>
    </rPh>
    <rPh sb="283" eb="284">
      <t>リツ</t>
    </rPh>
    <rPh sb="286" eb="288">
      <t>ゼンコク</t>
    </rPh>
    <rPh sb="291" eb="293">
      <t>シタマワ</t>
    </rPh>
    <rPh sb="300" eb="302">
      <t>ルイジ</t>
    </rPh>
    <rPh sb="302" eb="304">
      <t>ダンタイ</t>
    </rPh>
    <rPh sb="304" eb="307">
      <t>ヘイキンチ</t>
    </rPh>
    <rPh sb="308" eb="310">
      <t>ウワマワ</t>
    </rPh>
    <rPh sb="315" eb="317">
      <t>セッスイ</t>
    </rPh>
    <rPh sb="320" eb="321">
      <t>ミズ</t>
    </rPh>
    <rPh sb="321" eb="323">
      <t>ジュヨウ</t>
    </rPh>
    <rPh sb="323" eb="325">
      <t>ゲンショウ</t>
    </rPh>
    <rPh sb="326" eb="328">
      <t>ジョウキョウ</t>
    </rPh>
    <rPh sb="329" eb="330">
      <t>ナカ</t>
    </rPh>
    <rPh sb="331" eb="333">
      <t>イッテイ</t>
    </rPh>
    <rPh sb="334" eb="336">
      <t>シセツ</t>
    </rPh>
    <rPh sb="336" eb="339">
      <t>ユウコウセイ</t>
    </rPh>
    <rPh sb="340" eb="342">
      <t>イジ</t>
    </rPh>
    <rPh sb="347" eb="348">
      <t>カンガ</t>
    </rPh>
    <rPh sb="352" eb="355">
      <t>ユウシュウリツ</t>
    </rPh>
    <rPh sb="356" eb="358">
      <t>ゼンコク</t>
    </rPh>
    <rPh sb="358" eb="360">
      <t>ヘイキン</t>
    </rPh>
    <rPh sb="361" eb="363">
      <t>ルイジ</t>
    </rPh>
    <rPh sb="363" eb="365">
      <t>ダンタイ</t>
    </rPh>
    <rPh sb="365" eb="367">
      <t>ヘイキン</t>
    </rPh>
    <rPh sb="367" eb="368">
      <t>チ</t>
    </rPh>
    <rPh sb="369" eb="371">
      <t>シタマワ</t>
    </rPh>
    <rPh sb="376" eb="378">
      <t>ゲンイン</t>
    </rPh>
    <rPh sb="381" eb="382">
      <t>カンガ</t>
    </rPh>
    <rPh sb="389" eb="390">
      <t>カン</t>
    </rPh>
    <rPh sb="391" eb="394">
      <t>ロウキュウカ</t>
    </rPh>
    <rPh sb="397" eb="399">
      <t>ロウスイ</t>
    </rPh>
    <rPh sb="400" eb="401">
      <t>オモ</t>
    </rPh>
    <rPh sb="405" eb="407">
      <t>スイソク</t>
    </rPh>
    <rPh sb="410" eb="412">
      <t>レイワ</t>
    </rPh>
    <rPh sb="413" eb="415">
      <t>ネンド</t>
    </rPh>
    <rPh sb="416" eb="418">
      <t>カンロ</t>
    </rPh>
    <rPh sb="418" eb="420">
      <t>コウシン</t>
    </rPh>
    <rPh sb="420" eb="422">
      <t>ケイカク</t>
    </rPh>
    <rPh sb="423" eb="425">
      <t>サクテイ</t>
    </rPh>
    <rPh sb="430" eb="432">
      <t>コンゴ</t>
    </rPh>
    <rPh sb="435" eb="438">
      <t>コウリツテキ</t>
    </rPh>
    <rPh sb="439" eb="441">
      <t>カンロ</t>
    </rPh>
    <rPh sb="441" eb="443">
      <t>コウシン</t>
    </rPh>
    <rPh sb="444" eb="445">
      <t>スス</t>
    </rPh>
    <rPh sb="456" eb="457">
      <t>カンガ</t>
    </rPh>
    <rPh sb="461" eb="463">
      <t>ゲンザイ</t>
    </rPh>
    <rPh sb="464" eb="465">
      <t>ダイ</t>
    </rPh>
    <rPh sb="466" eb="469">
      <t>ジョウスイジョウ</t>
    </rPh>
    <rPh sb="469" eb="471">
      <t>コウシン</t>
    </rPh>
    <rPh sb="471" eb="473">
      <t>コウジ</t>
    </rPh>
    <rPh sb="474" eb="477">
      <t>セコウチュウ</t>
    </rPh>
    <rPh sb="481" eb="483">
      <t>コウシン</t>
    </rPh>
    <rPh sb="483" eb="485">
      <t>トウシ</t>
    </rPh>
    <rPh sb="486" eb="487">
      <t>ヨウ</t>
    </rPh>
    <rPh sb="489" eb="491">
      <t>ヒヨウ</t>
    </rPh>
    <rPh sb="492" eb="494">
      <t>ゾウカ</t>
    </rPh>
    <rPh sb="495" eb="497">
      <t>ミコ</t>
    </rPh>
    <rPh sb="506" eb="508">
      <t>レイワ</t>
    </rPh>
    <rPh sb="516" eb="518">
      <t>リョウキン</t>
    </rPh>
    <rPh sb="518" eb="520">
      <t>カイテイ</t>
    </rPh>
    <rPh sb="521" eb="523">
      <t>ケントウ</t>
    </rPh>
    <phoneticPr fontId="4"/>
  </si>
  <si>
    <r>
      <t>①有形固定資産減価償却率及び②管路経年化率は、各平均値を上回っており、また年々上昇する傾向である。他事業体と比べ施設の老朽化が進み、生産能力も低下している傾向にあると考えられる。③管路更新率は各平均値を下回っている。また、前年度と比べ大きく減少しているが、これは前年度に集中して施工する必要がある地区があったことなどが影響している。
水道施設の老朽化は確実に進んでいるため、更新計画等に基づき</t>
    </r>
    <r>
      <rPr>
        <sz val="11"/>
        <rFont val="ＭＳ ゴシック"/>
        <family val="3"/>
        <charset val="128"/>
      </rPr>
      <t>、適切な更新をしていくことが必要と考える。</t>
    </r>
  </si>
  <si>
    <t>現時点での経営の効率性、財務の健全性は、概ね確良好であると考える。施設の効率性については注視し、給水人口や水需要の動向を見極めていく必要がある。また、管路等の老朽化は今後も進んでいくものであるため、老朽施設の更新等の検討を計画的に行い、必要に応じ施設規模を見直すなど、効率的な経営に努めていく必要がある。
今後も、施設維持管理、耐震化及び設備更新等は事業として必要不可欠なものであるため、財源確保のための段階的な料金改定について、適切な時期に実施していく必要があると考える。</t>
    <rPh sb="0" eb="3">
      <t>ゲンジテン</t>
    </rPh>
    <rPh sb="5" eb="7">
      <t>ケイエイ</t>
    </rPh>
    <rPh sb="8" eb="11">
      <t>コウリツセイ</t>
    </rPh>
    <rPh sb="12" eb="14">
      <t>ザイム</t>
    </rPh>
    <rPh sb="15" eb="18">
      <t>ケンゼンセイ</t>
    </rPh>
    <rPh sb="20" eb="21">
      <t>オオム</t>
    </rPh>
    <rPh sb="33" eb="35">
      <t>シセツ</t>
    </rPh>
    <rPh sb="36" eb="39">
      <t>コウリツセイ</t>
    </rPh>
    <rPh sb="44" eb="46">
      <t>チュウシ</t>
    </rPh>
    <rPh sb="48" eb="50">
      <t>キュウスイ</t>
    </rPh>
    <rPh sb="50" eb="52">
      <t>ジンコウ</t>
    </rPh>
    <rPh sb="53" eb="54">
      <t>ミズ</t>
    </rPh>
    <rPh sb="54" eb="56">
      <t>ジュヨウ</t>
    </rPh>
    <rPh sb="57" eb="59">
      <t>ドウコウ</t>
    </rPh>
    <rPh sb="60" eb="62">
      <t>ミキワ</t>
    </rPh>
    <rPh sb="66" eb="68">
      <t>ヒツヨウ</t>
    </rPh>
    <rPh sb="75" eb="77">
      <t>カンロ</t>
    </rPh>
    <rPh sb="77" eb="78">
      <t>トウ</t>
    </rPh>
    <rPh sb="79" eb="82">
      <t>ロウキュウカ</t>
    </rPh>
    <rPh sb="83" eb="85">
      <t>コンゴ</t>
    </rPh>
    <rPh sb="86" eb="87">
      <t>スス</t>
    </rPh>
    <rPh sb="99" eb="101">
      <t>ロウキュウ</t>
    </rPh>
    <rPh sb="101" eb="103">
      <t>シセツ</t>
    </rPh>
    <rPh sb="104" eb="106">
      <t>コウシン</t>
    </rPh>
    <rPh sb="106" eb="107">
      <t>トウ</t>
    </rPh>
    <rPh sb="108" eb="110">
      <t>ケントウ</t>
    </rPh>
    <rPh sb="111" eb="114">
      <t>ケイカクテキ</t>
    </rPh>
    <rPh sb="115" eb="116">
      <t>オコナ</t>
    </rPh>
    <rPh sb="118" eb="120">
      <t>ヒツヨウ</t>
    </rPh>
    <rPh sb="121" eb="122">
      <t>オウ</t>
    </rPh>
    <rPh sb="123" eb="125">
      <t>シセツ</t>
    </rPh>
    <rPh sb="125" eb="127">
      <t>キボ</t>
    </rPh>
    <rPh sb="128" eb="130">
      <t>ミナオ</t>
    </rPh>
    <rPh sb="134" eb="137">
      <t>コウリツテキ</t>
    </rPh>
    <rPh sb="138" eb="140">
      <t>ケイエイ</t>
    </rPh>
    <rPh sb="141" eb="142">
      <t>ツト</t>
    </rPh>
    <rPh sb="146" eb="148">
      <t>ヒツヨウ</t>
    </rPh>
    <rPh sb="153" eb="155">
      <t>コンゴ</t>
    </rPh>
    <rPh sb="157" eb="159">
      <t>シセツ</t>
    </rPh>
    <rPh sb="159" eb="161">
      <t>イジ</t>
    </rPh>
    <rPh sb="161" eb="163">
      <t>カンリ</t>
    </rPh>
    <rPh sb="164" eb="167">
      <t>タイシンカ</t>
    </rPh>
    <rPh sb="167" eb="168">
      <t>オヨ</t>
    </rPh>
    <rPh sb="169" eb="171">
      <t>セツビ</t>
    </rPh>
    <rPh sb="171" eb="173">
      <t>コウシン</t>
    </rPh>
    <rPh sb="173" eb="174">
      <t>トウ</t>
    </rPh>
    <rPh sb="175" eb="177">
      <t>ジギョウ</t>
    </rPh>
    <rPh sb="180" eb="182">
      <t>ヒツヨウ</t>
    </rPh>
    <rPh sb="182" eb="185">
      <t>フカケツ</t>
    </rPh>
    <rPh sb="194" eb="196">
      <t>ザイゲン</t>
    </rPh>
    <rPh sb="196" eb="198">
      <t>カクホ</t>
    </rPh>
    <rPh sb="202" eb="205">
      <t>ダンカイテキ</t>
    </rPh>
    <rPh sb="206" eb="208">
      <t>リョウキン</t>
    </rPh>
    <rPh sb="208" eb="210">
      <t>カイテイ</t>
    </rPh>
    <rPh sb="215" eb="217">
      <t>テキセツ</t>
    </rPh>
    <rPh sb="218" eb="220">
      <t>ジキ</t>
    </rPh>
    <rPh sb="221" eb="223">
      <t>ジッシ</t>
    </rPh>
    <rPh sb="227" eb="229">
      <t>ヒツヨウ</t>
    </rPh>
    <rPh sb="233" eb="23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</si>
</sst>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0.77</c:v>
                </c:pt>
                <c:pt idx="1">
                  <c:v>1.43</c:v>
                </c:pt>
                <c:pt idx="2">
                  <c:v>1.42</c:v>
                </c:pt>
                <c:pt idx="3">
                  <c:v>0.43</c:v>
                </c:pt>
                <c:pt idx="4">
                  <c:v>0.33</c:v>
                </c:pt>
              </c:numCache>
            </c:numRef>
          </c:val>
          <c:extLst>
            <c:ext xmlns:c16="http://schemas.microsoft.com/office/drawing/2014/chart" uri="{C3380CC4-5D6E-409C-BE32-E72D297353CC}">
              <c16:uniqueId val="{00000000-3F3D-4159-83C3-9526C9D619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3F3D-4159-83C3-9526C9D619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61.22</c:v>
                </c:pt>
                <c:pt idx="1">
                  <c:v>60.4</c:v>
                </c:pt>
                <c:pt idx="2">
                  <c:v>60.84</c:v>
                </c:pt>
                <c:pt idx="3">
                  <c:v>60.35</c:v>
                </c:pt>
                <c:pt idx="4">
                  <c:v>60.55</c:v>
                </c:pt>
              </c:numCache>
            </c:numRef>
          </c:val>
          <c:extLst>
            <c:ext xmlns:c16="http://schemas.microsoft.com/office/drawing/2014/chart" uri="{C3380CC4-5D6E-409C-BE32-E72D297353CC}">
              <c16:uniqueId val="{00000000-E2B1-4B0B-8A6B-0A09184EB5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E2B1-4B0B-8A6B-0A09184EB5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77.260000000000005</c:v>
                </c:pt>
                <c:pt idx="1">
                  <c:v>77.89</c:v>
                </c:pt>
                <c:pt idx="2">
                  <c:v>76.83</c:v>
                </c:pt>
                <c:pt idx="3">
                  <c:v>76.23</c:v>
                </c:pt>
                <c:pt idx="4">
                  <c:v>75.58</c:v>
                </c:pt>
              </c:numCache>
            </c:numRef>
          </c:val>
          <c:extLst>
            <c:ext xmlns:c16="http://schemas.microsoft.com/office/drawing/2014/chart" uri="{C3380CC4-5D6E-409C-BE32-E72D297353CC}">
              <c16:uniqueId val="{00000000-3BD2-4C91-8498-3D73D49B5C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3BD2-4C91-8498-3D73D49B5C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131.54</c:v>
                </c:pt>
                <c:pt idx="1">
                  <c:v>131.06</c:v>
                </c:pt>
                <c:pt idx="2">
                  <c:v>131.80000000000001</c:v>
                </c:pt>
                <c:pt idx="3">
                  <c:v>124.82</c:v>
                </c:pt>
                <c:pt idx="4">
                  <c:v>117.84</c:v>
                </c:pt>
              </c:numCache>
            </c:numRef>
          </c:val>
          <c:extLst>
            <c:ext xmlns:c16="http://schemas.microsoft.com/office/drawing/2014/chart" uri="{C3380CC4-5D6E-409C-BE32-E72D297353CC}">
              <c16:uniqueId val="{00000000-9A5F-433D-874B-FFDD60E02E2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9A5F-433D-874B-FFDD60E02E2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51.3</c:v>
                </c:pt>
                <c:pt idx="1">
                  <c:v>51.47</c:v>
                </c:pt>
                <c:pt idx="2">
                  <c:v>51.95</c:v>
                </c:pt>
                <c:pt idx="3">
                  <c:v>52.97</c:v>
                </c:pt>
                <c:pt idx="4">
                  <c:v>53.58</c:v>
                </c:pt>
              </c:numCache>
            </c:numRef>
          </c:val>
          <c:extLst>
            <c:ext xmlns:c16="http://schemas.microsoft.com/office/drawing/2014/chart" uri="{C3380CC4-5D6E-409C-BE32-E72D297353CC}">
              <c16:uniqueId val="{00000000-4EC2-4375-A16F-8906A064245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4EC2-4375-A16F-8906A064245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24.91</c:v>
                </c:pt>
                <c:pt idx="1">
                  <c:v>25.43</c:v>
                </c:pt>
                <c:pt idx="2">
                  <c:v>25.39</c:v>
                </c:pt>
                <c:pt idx="3">
                  <c:v>28.63</c:v>
                </c:pt>
                <c:pt idx="4">
                  <c:v>29.38</c:v>
                </c:pt>
              </c:numCache>
            </c:numRef>
          </c:val>
          <c:extLst>
            <c:ext xmlns:c16="http://schemas.microsoft.com/office/drawing/2014/chart" uri="{C3380CC4-5D6E-409C-BE32-E72D297353CC}">
              <c16:uniqueId val="{00000000-CA04-48C5-9BB9-85C1D49734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CA04-48C5-9BB9-85C1D49734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5B-4B9C-B78E-6C67BD432F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0A5B-4B9C-B78E-6C67BD432F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523.48</c:v>
                </c:pt>
                <c:pt idx="1">
                  <c:v>520.49</c:v>
                </c:pt>
                <c:pt idx="2">
                  <c:v>450.42</c:v>
                </c:pt>
                <c:pt idx="3">
                  <c:v>477.71</c:v>
                </c:pt>
                <c:pt idx="4">
                  <c:v>517.79</c:v>
                </c:pt>
              </c:numCache>
            </c:numRef>
          </c:val>
          <c:extLst>
            <c:ext xmlns:c16="http://schemas.microsoft.com/office/drawing/2014/chart" uri="{C3380CC4-5D6E-409C-BE32-E72D297353CC}">
              <c16:uniqueId val="{00000000-885B-473A-86C9-DBDC90E2CA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885B-473A-86C9-DBDC90E2CA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99.95</c:v>
                </c:pt>
                <c:pt idx="1">
                  <c:v>86.46</c:v>
                </c:pt>
                <c:pt idx="2">
                  <c:v>75.989999999999995</c:v>
                </c:pt>
                <c:pt idx="3">
                  <c:v>68</c:v>
                </c:pt>
                <c:pt idx="4">
                  <c:v>87.26</c:v>
                </c:pt>
              </c:numCache>
            </c:numRef>
          </c:val>
          <c:extLst>
            <c:ext xmlns:c16="http://schemas.microsoft.com/office/drawing/2014/chart" uri="{C3380CC4-5D6E-409C-BE32-E72D297353CC}">
              <c16:uniqueId val="{00000000-1CE3-4107-84A2-26D008FC59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1CE3-4107-84A2-26D008FC59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125.34</c:v>
                </c:pt>
                <c:pt idx="1">
                  <c:v>125.81</c:v>
                </c:pt>
                <c:pt idx="2">
                  <c:v>126.03</c:v>
                </c:pt>
                <c:pt idx="3">
                  <c:v>118.45</c:v>
                </c:pt>
                <c:pt idx="4">
                  <c:v>116.13</c:v>
                </c:pt>
              </c:numCache>
            </c:numRef>
          </c:val>
          <c:extLst>
            <c:ext xmlns:c16="http://schemas.microsoft.com/office/drawing/2014/chart" uri="{C3380CC4-5D6E-409C-BE32-E72D297353CC}">
              <c16:uniqueId val="{00000000-3330-49B2-984C-80FE1342571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3330-49B2-984C-80FE1342571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95.61</c:v>
                </c:pt>
                <c:pt idx="1">
                  <c:v>97.72</c:v>
                </c:pt>
                <c:pt idx="2">
                  <c:v>98.27</c:v>
                </c:pt>
                <c:pt idx="3">
                  <c:v>104.77</c:v>
                </c:pt>
                <c:pt idx="4">
                  <c:v>107.84</c:v>
                </c:pt>
              </c:numCache>
            </c:numRef>
          </c:val>
          <c:extLst>
            <c:ext xmlns:c16="http://schemas.microsoft.com/office/drawing/2014/chart" uri="{C3380CC4-5D6E-409C-BE32-E72D297353CC}">
              <c16:uniqueId val="{00000000-14F9-4731-9F25-961B760A5D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14F9-4731-9F25-961B760A5D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函南町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37540</v>
      </c>
      <c r="AM8" s="61"/>
      <c r="AN8" s="61"/>
      <c r="AO8" s="61"/>
      <c r="AP8" s="61"/>
      <c r="AQ8" s="61"/>
      <c r="AR8" s="61"/>
      <c r="AS8" s="61"/>
      <c r="AT8" s="52">
        <f>データ!$S$6</f>
        <v>65.16</v>
      </c>
      <c r="AU8" s="53"/>
      <c r="AV8" s="53"/>
      <c r="AW8" s="53"/>
      <c r="AX8" s="53"/>
      <c r="AY8" s="53"/>
      <c r="AZ8" s="53"/>
      <c r="BA8" s="53"/>
      <c r="BB8" s="54">
        <f>データ!$T$6</f>
        <v>576.12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88.93</v>
      </c>
      <c r="J10" s="53"/>
      <c r="K10" s="53"/>
      <c r="L10" s="53"/>
      <c r="M10" s="53"/>
      <c r="N10" s="53"/>
      <c r="O10" s="64"/>
      <c r="P10" s="54">
        <f>データ!$P$6</f>
        <v>89.34</v>
      </c>
      <c r="Q10" s="54"/>
      <c r="R10" s="54"/>
      <c r="S10" s="54"/>
      <c r="T10" s="54"/>
      <c r="U10" s="54"/>
      <c r="V10" s="54"/>
      <c r="W10" s="61">
        <f>データ!$Q$6</f>
        <v>2310</v>
      </c>
      <c r="X10" s="61"/>
      <c r="Y10" s="61"/>
      <c r="Z10" s="61"/>
      <c r="AA10" s="61"/>
      <c r="AB10" s="61"/>
      <c r="AC10" s="61"/>
      <c r="AD10" s="2"/>
      <c r="AE10" s="2"/>
      <c r="AF10" s="2"/>
      <c r="AG10" s="2"/>
      <c r="AH10" s="4"/>
      <c r="AI10" s="4"/>
      <c r="AJ10" s="4"/>
      <c r="AK10" s="4"/>
      <c r="AL10" s="61">
        <f>データ!$U$6</f>
        <v>33408</v>
      </c>
      <c r="AM10" s="61"/>
      <c r="AN10" s="61"/>
      <c r="AO10" s="61"/>
      <c r="AP10" s="61"/>
      <c r="AQ10" s="61"/>
      <c r="AR10" s="61"/>
      <c r="AS10" s="61"/>
      <c r="AT10" s="52">
        <f>データ!$V$6</f>
        <v>15.55</v>
      </c>
      <c r="AU10" s="53"/>
      <c r="AV10" s="53"/>
      <c r="AW10" s="53"/>
      <c r="AX10" s="53"/>
      <c r="AY10" s="53"/>
      <c r="AZ10" s="53"/>
      <c r="BA10" s="53"/>
      <c r="BB10" s="54">
        <f>データ!$W$6</f>
        <v>2148.42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115</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3rAWL2TuUrRpQALM9SGZnifOu433UYbqyNRVIfzV33qdXLHCTitGey3wowE+Pi9IURuluwoawVIUHEJnTBXuSw==" saltValue="7VLAVoCbl3lMypOrSF6Eg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223255</v>
      </c>
      <c r="D6" s="34">
        <f t="shared" si="3"/>
        <v>46</v>
      </c>
      <c r="E6" s="34">
        <f t="shared" si="3"/>
        <v>1</v>
      </c>
      <c r="F6" s="34">
        <f t="shared" si="3"/>
        <v>0</v>
      </c>
      <c r="G6" s="34">
        <f t="shared" si="3"/>
        <v>1</v>
      </c>
      <c r="H6" s="34" t="str">
        <f t="shared" si="3"/>
        <v>静岡県　函南町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88.93</v>
      </c>
      <c r="P6" s="35">
        <f t="shared" si="3"/>
        <v>89.34</v>
      </c>
      <c r="Q6" s="35">
        <f t="shared" si="3"/>
        <v>2310</v>
      </c>
      <c r="R6" s="35">
        <f t="shared" si="3"/>
        <v>37540</v>
      </c>
      <c r="S6" s="35">
        <f t="shared" si="3"/>
        <v>65.16</v>
      </c>
      <c r="T6" s="35">
        <f t="shared" si="3"/>
        <v>576.12</v>
      </c>
      <c r="U6" s="35">
        <f t="shared" si="3"/>
        <v>33408</v>
      </c>
      <c r="V6" s="35">
        <f t="shared" si="3"/>
        <v>15.55</v>
      </c>
      <c r="W6" s="35">
        <f t="shared" si="3"/>
        <v>2148.42</v>
      </c>
      <c r="X6" s="36">
        <f>IF(X7="",NA(),X7)</f>
        <v>131.54</v>
      </c>
      <c r="Y6" s="36">
        <f t="shared" ref="Y6:AG6" si="4">IF(Y7="",NA(),Y7)</f>
        <v>131.06</v>
      </c>
      <c r="Z6" s="36">
        <f t="shared" si="4"/>
        <v>131.80000000000001</v>
      </c>
      <c r="AA6" s="36">
        <f t="shared" si="4"/>
        <v>124.82</v>
      </c>
      <c r="AB6" s="36">
        <f t="shared" si="4"/>
        <v>117.84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523.48</v>
      </c>
      <c r="AU6" s="36">
        <f t="shared" ref="AU6:BC6" si="6">IF(AU7="",NA(),AU7)</f>
        <v>520.49</v>
      </c>
      <c r="AV6" s="36">
        <f t="shared" si="6"/>
        <v>450.42</v>
      </c>
      <c r="AW6" s="36">
        <f t="shared" si="6"/>
        <v>477.71</v>
      </c>
      <c r="AX6" s="36">
        <f t="shared" si="6"/>
        <v>517.79</v>
      </c>
      <c r="AY6" s="36">
        <f t="shared" si="6"/>
        <v>377.63</v>
      </c>
      <c r="AZ6" s="36">
        <f t="shared" si="6"/>
        <v>357.34</v>
      </c>
      <c r="BA6" s="36">
        <f t="shared" si="6"/>
        <v>366.03</v>
      </c>
      <c r="BB6" s="36">
        <f t="shared" si="6"/>
        <v>365.18</v>
      </c>
      <c r="BC6" s="36">
        <f t="shared" si="6"/>
        <v>327.77</v>
      </c>
      <c r="BD6" s="35" t="str">
        <f>IF(BD7="","",IF(BD7="-","【-】","【"&amp;SUBSTITUTE(TEXT(BD7,"#,##0.00"),"-","△")&amp;"】"))</f>
        <v>【260.31】</v>
      </c>
      <c r="BE6" s="36">
        <f>IF(BE7="",NA(),BE7)</f>
        <v>99.95</v>
      </c>
      <c r="BF6" s="36">
        <f t="shared" ref="BF6:BN6" si="7">IF(BF7="",NA(),BF7)</f>
        <v>86.46</v>
      </c>
      <c r="BG6" s="36">
        <f t="shared" si="7"/>
        <v>75.989999999999995</v>
      </c>
      <c r="BH6" s="36">
        <f t="shared" si="7"/>
        <v>68</v>
      </c>
      <c r="BI6" s="36">
        <f t="shared" si="7"/>
        <v>87.26</v>
      </c>
      <c r="BJ6" s="36">
        <f t="shared" si="7"/>
        <v>364.71</v>
      </c>
      <c r="BK6" s="36">
        <f t="shared" si="7"/>
        <v>373.69</v>
      </c>
      <c r="BL6" s="36">
        <f t="shared" si="7"/>
        <v>370.12</v>
      </c>
      <c r="BM6" s="36">
        <f t="shared" si="7"/>
        <v>371.65</v>
      </c>
      <c r="BN6" s="36">
        <f t="shared" si="7"/>
        <v>397.1</v>
      </c>
      <c r="BO6" s="35" t="str">
        <f>IF(BO7="","",IF(BO7="-","【-】","【"&amp;SUBSTITUTE(TEXT(BO7,"#,##0.00"),"-","△")&amp;"】"))</f>
        <v>【275.67】</v>
      </c>
      <c r="BP6" s="36">
        <f>IF(BP7="",NA(),BP7)</f>
        <v>125.34</v>
      </c>
      <c r="BQ6" s="36">
        <f t="shared" ref="BQ6:BY6" si="8">IF(BQ7="",NA(),BQ7)</f>
        <v>125.81</v>
      </c>
      <c r="BR6" s="36">
        <f t="shared" si="8"/>
        <v>126.03</v>
      </c>
      <c r="BS6" s="36">
        <f t="shared" si="8"/>
        <v>118.45</v>
      </c>
      <c r="BT6" s="36">
        <f t="shared" si="8"/>
        <v>116.13</v>
      </c>
      <c r="BU6" s="36">
        <f t="shared" si="8"/>
        <v>100.65</v>
      </c>
      <c r="BV6" s="36">
        <f t="shared" si="8"/>
        <v>99.87</v>
      </c>
      <c r="BW6" s="36">
        <f t="shared" si="8"/>
        <v>100.42</v>
      </c>
      <c r="BX6" s="36">
        <f t="shared" si="8"/>
        <v>98.77</v>
      </c>
      <c r="BY6" s="36">
        <f t="shared" si="8"/>
        <v>95.79</v>
      </c>
      <c r="BZ6" s="35" t="str">
        <f>IF(BZ7="","",IF(BZ7="-","【-】","【"&amp;SUBSTITUTE(TEXT(BZ7,"#,##0.00"),"-","△")&amp;"】"))</f>
        <v>【100.05】</v>
      </c>
      <c r="CA6" s="36">
        <f>IF(CA7="",NA(),CA7)</f>
        <v>95.61</v>
      </c>
      <c r="CB6" s="36">
        <f t="shared" ref="CB6:CJ6" si="9">IF(CB7="",NA(),CB7)</f>
        <v>97.72</v>
      </c>
      <c r="CC6" s="36">
        <f t="shared" si="9"/>
        <v>98.27</v>
      </c>
      <c r="CD6" s="36">
        <f t="shared" si="9"/>
        <v>104.77</v>
      </c>
      <c r="CE6" s="36">
        <f t="shared" si="9"/>
        <v>107.84</v>
      </c>
      <c r="CF6" s="36">
        <f t="shared" si="9"/>
        <v>170.19</v>
      </c>
      <c r="CG6" s="36">
        <f t="shared" si="9"/>
        <v>171.81</v>
      </c>
      <c r="CH6" s="36">
        <f t="shared" si="9"/>
        <v>171.67</v>
      </c>
      <c r="CI6" s="36">
        <f t="shared" si="9"/>
        <v>173.67</v>
      </c>
      <c r="CJ6" s="36">
        <f t="shared" si="9"/>
        <v>171.13</v>
      </c>
      <c r="CK6" s="35" t="str">
        <f>IF(CK7="","",IF(CK7="-","【-】","【"&amp;SUBSTITUTE(TEXT(CK7,"#,##0.00"),"-","△")&amp;"】"))</f>
        <v>【166.40】</v>
      </c>
      <c r="CL6" s="36">
        <f>IF(CL7="",NA(),CL7)</f>
        <v>61.22</v>
      </c>
      <c r="CM6" s="36">
        <f t="shared" ref="CM6:CU6" si="10">IF(CM7="",NA(),CM7)</f>
        <v>60.4</v>
      </c>
      <c r="CN6" s="36">
        <f t="shared" si="10"/>
        <v>60.84</v>
      </c>
      <c r="CO6" s="36">
        <f t="shared" si="10"/>
        <v>60.35</v>
      </c>
      <c r="CP6" s="36">
        <f t="shared" si="10"/>
        <v>60.55</v>
      </c>
      <c r="CQ6" s="36">
        <f t="shared" si="10"/>
        <v>59.01</v>
      </c>
      <c r="CR6" s="36">
        <f t="shared" si="10"/>
        <v>60.03</v>
      </c>
      <c r="CS6" s="36">
        <f t="shared" si="10"/>
        <v>59.74</v>
      </c>
      <c r="CT6" s="36">
        <f t="shared" si="10"/>
        <v>59.67</v>
      </c>
      <c r="CU6" s="36">
        <f t="shared" si="10"/>
        <v>60.12</v>
      </c>
      <c r="CV6" s="35" t="str">
        <f>IF(CV7="","",IF(CV7="-","【-】","【"&amp;SUBSTITUTE(TEXT(CV7,"#,##0.00"),"-","△")&amp;"】"))</f>
        <v>【60.69】</v>
      </c>
      <c r="CW6" s="36">
        <f>IF(CW7="",NA(),CW7)</f>
        <v>77.260000000000005</v>
      </c>
      <c r="CX6" s="36">
        <f t="shared" ref="CX6:DF6" si="11">IF(CX7="",NA(),CX7)</f>
        <v>77.89</v>
      </c>
      <c r="CY6" s="36">
        <f t="shared" si="11"/>
        <v>76.83</v>
      </c>
      <c r="CZ6" s="36">
        <f t="shared" si="11"/>
        <v>76.23</v>
      </c>
      <c r="DA6" s="36">
        <f t="shared" si="11"/>
        <v>75.58</v>
      </c>
      <c r="DB6" s="36">
        <f t="shared" si="11"/>
        <v>85.37</v>
      </c>
      <c r="DC6" s="36">
        <f t="shared" si="11"/>
        <v>84.81</v>
      </c>
      <c r="DD6" s="36">
        <f t="shared" si="11"/>
        <v>84.8</v>
      </c>
      <c r="DE6" s="36">
        <f t="shared" si="11"/>
        <v>84.6</v>
      </c>
      <c r="DF6" s="36">
        <f t="shared" si="11"/>
        <v>84.24</v>
      </c>
      <c r="DG6" s="35" t="str">
        <f>IF(DG7="","",IF(DG7="-","【-】","【"&amp;SUBSTITUTE(TEXT(DG7,"#,##0.00"),"-","△")&amp;"】"))</f>
        <v>【89.82】</v>
      </c>
      <c r="DH6" s="36">
        <f>IF(DH7="",NA(),DH7)</f>
        <v>51.3</v>
      </c>
      <c r="DI6" s="36">
        <f t="shared" ref="DI6:DQ6" si="12">IF(DI7="",NA(),DI7)</f>
        <v>51.47</v>
      </c>
      <c r="DJ6" s="36">
        <f t="shared" si="12"/>
        <v>51.95</v>
      </c>
      <c r="DK6" s="36">
        <f t="shared" si="12"/>
        <v>52.97</v>
      </c>
      <c r="DL6" s="36">
        <f t="shared" si="12"/>
        <v>53.58</v>
      </c>
      <c r="DM6" s="36">
        <f t="shared" si="12"/>
        <v>46.9</v>
      </c>
      <c r="DN6" s="36">
        <f t="shared" si="12"/>
        <v>47.28</v>
      </c>
      <c r="DO6" s="36">
        <f t="shared" si="12"/>
        <v>47.66</v>
      </c>
      <c r="DP6" s="36">
        <f t="shared" si="12"/>
        <v>48.17</v>
      </c>
      <c r="DQ6" s="36">
        <f t="shared" si="12"/>
        <v>48.83</v>
      </c>
      <c r="DR6" s="35" t="str">
        <f>IF(DR7="","",IF(DR7="-","【-】","【"&amp;SUBSTITUTE(TEXT(DR7,"#,##0.00"),"-","△")&amp;"】"))</f>
        <v>【50.19】</v>
      </c>
      <c r="DS6" s="36">
        <f>IF(DS7="",NA(),DS7)</f>
        <v>24.91</v>
      </c>
      <c r="DT6" s="36">
        <f t="shared" ref="DT6:EB6" si="13">IF(DT7="",NA(),DT7)</f>
        <v>25.43</v>
      </c>
      <c r="DU6" s="36">
        <f t="shared" si="13"/>
        <v>25.39</v>
      </c>
      <c r="DV6" s="36">
        <f t="shared" si="13"/>
        <v>28.63</v>
      </c>
      <c r="DW6" s="36">
        <f t="shared" si="13"/>
        <v>29.38</v>
      </c>
      <c r="DX6" s="36">
        <f t="shared" si="13"/>
        <v>12.03</v>
      </c>
      <c r="DY6" s="36">
        <f t="shared" si="13"/>
        <v>12.19</v>
      </c>
      <c r="DZ6" s="36">
        <f t="shared" si="13"/>
        <v>15.1</v>
      </c>
      <c r="EA6" s="36">
        <f t="shared" si="13"/>
        <v>17.12</v>
      </c>
      <c r="EB6" s="36">
        <f t="shared" si="13"/>
        <v>18.18</v>
      </c>
      <c r="EC6" s="35" t="str">
        <f>IF(EC7="","",IF(EC7="-","【-】","【"&amp;SUBSTITUTE(TEXT(EC7,"#,##0.00"),"-","△")&amp;"】"))</f>
        <v>【20.63】</v>
      </c>
      <c r="ED6" s="36">
        <f>IF(ED7="",NA(),ED7)</f>
        <v>0.77</v>
      </c>
      <c r="EE6" s="36">
        <f t="shared" ref="EE6:EM6" si="14">IF(EE7="",NA(),EE7)</f>
        <v>1.43</v>
      </c>
      <c r="EF6" s="36">
        <f t="shared" si="14"/>
        <v>1.42</v>
      </c>
      <c r="EG6" s="36">
        <f t="shared" si="14"/>
        <v>0.43</v>
      </c>
      <c r="EH6" s="36">
        <f t="shared" si="14"/>
        <v>0.33</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223255</v>
      </c>
      <c r="D7" s="38">
        <v>46</v>
      </c>
      <c r="E7" s="38">
        <v>1</v>
      </c>
      <c r="F7" s="38">
        <v>0</v>
      </c>
      <c r="G7" s="38">
        <v>1</v>
      </c>
      <c r="H7" s="38" t="s">
        <v>93</v>
      </c>
      <c r="I7" s="38" t="s">
        <v>94</v>
      </c>
      <c r="J7" s="38" t="s">
        <v>95</v>
      </c>
      <c r="K7" s="38" t="s">
        <v>96</v>
      </c>
      <c r="L7" s="38" t="s">
        <v>97</v>
      </c>
      <c r="M7" s="38" t="s">
        <v>98</v>
      </c>
      <c r="N7" s="39" t="s">
        <v>99</v>
      </c>
      <c r="O7" s="39">
        <v>88.93</v>
      </c>
      <c r="P7" s="39">
        <v>89.34</v>
      </c>
      <c r="Q7" s="39">
        <v>2310</v>
      </c>
      <c r="R7" s="39">
        <v>37540</v>
      </c>
      <c r="S7" s="39">
        <v>65.16</v>
      </c>
      <c r="T7" s="39">
        <v>576.12</v>
      </c>
      <c r="U7" s="39">
        <v>33408</v>
      </c>
      <c r="V7" s="39">
        <v>15.55</v>
      </c>
      <c r="W7" s="39">
        <v>2148.42</v>
      </c>
      <c r="X7" s="39">
        <v>131.54</v>
      </c>
      <c r="Y7" s="39">
        <v>131.06</v>
      </c>
      <c r="Z7" s="39">
        <v>131.80000000000001</v>
      </c>
      <c r="AA7" s="39">
        <v>124.82</v>
      </c>
      <c r="AB7" s="39">
        <v>117.84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523.48</v>
      </c>
      <c r="AU7" s="39">
        <v>520.49</v>
      </c>
      <c r="AV7" s="39">
        <v>450.42</v>
      </c>
      <c r="AW7" s="39">
        <v>477.71</v>
      </c>
      <c r="AX7" s="39">
        <v>517.79</v>
      </c>
      <c r="AY7" s="39">
        <v>377.63</v>
      </c>
      <c r="AZ7" s="39">
        <v>357.34</v>
      </c>
      <c r="BA7" s="39">
        <v>366.03</v>
      </c>
      <c r="BB7" s="39">
        <v>365.18</v>
      </c>
      <c r="BC7" s="39">
        <v>327.77</v>
      </c>
      <c r="BD7" s="39">
        <v>260.31</v>
      </c>
      <c r="BE7" s="39">
        <v>99.95</v>
      </c>
      <c r="BF7" s="39">
        <v>86.46</v>
      </c>
      <c r="BG7" s="39">
        <v>75.989999999999995</v>
      </c>
      <c r="BH7" s="39">
        <v>68</v>
      </c>
      <c r="BI7" s="39">
        <v>87.26</v>
      </c>
      <c r="BJ7" s="39">
        <v>364.71</v>
      </c>
      <c r="BK7" s="39">
        <v>373.69</v>
      </c>
      <c r="BL7" s="39">
        <v>370.12</v>
      </c>
      <c r="BM7" s="39">
        <v>371.65</v>
      </c>
      <c r="BN7" s="39">
        <v>397.1</v>
      </c>
      <c r="BO7" s="39">
        <v>275.67</v>
      </c>
      <c r="BP7" s="39">
        <v>125.34</v>
      </c>
      <c r="BQ7" s="39">
        <v>125.81</v>
      </c>
      <c r="BR7" s="39">
        <v>126.03</v>
      </c>
      <c r="BS7" s="39">
        <v>118.45</v>
      </c>
      <c r="BT7" s="39">
        <v>116.13</v>
      </c>
      <c r="BU7" s="39">
        <v>100.65</v>
      </c>
      <c r="BV7" s="39">
        <v>99.87</v>
      </c>
      <c r="BW7" s="39">
        <v>100.42</v>
      </c>
      <c r="BX7" s="39">
        <v>98.77</v>
      </c>
      <c r="BY7" s="39">
        <v>95.79</v>
      </c>
      <c r="BZ7" s="39">
        <v>100.05</v>
      </c>
      <c r="CA7" s="39">
        <v>95.61</v>
      </c>
      <c r="CB7" s="39">
        <v>97.72</v>
      </c>
      <c r="CC7" s="39">
        <v>98.27</v>
      </c>
      <c r="CD7" s="39">
        <v>104.77</v>
      </c>
      <c r="CE7" s="39">
        <v>107.84</v>
      </c>
      <c r="CF7" s="39">
        <v>170.19</v>
      </c>
      <c r="CG7" s="39">
        <v>171.81</v>
      </c>
      <c r="CH7" s="39">
        <v>171.67</v>
      </c>
      <c r="CI7" s="39">
        <v>173.67</v>
      </c>
      <c r="CJ7" s="39">
        <v>171.13</v>
      </c>
      <c r="CK7" s="39">
        <v>166.4</v>
      </c>
      <c r="CL7" s="39">
        <v>61.22</v>
      </c>
      <c r="CM7" s="39">
        <v>60.4</v>
      </c>
      <c r="CN7" s="39">
        <v>60.84</v>
      </c>
      <c r="CO7" s="39">
        <v>60.35</v>
      </c>
      <c r="CP7" s="39">
        <v>60.55</v>
      </c>
      <c r="CQ7" s="39">
        <v>59.01</v>
      </c>
      <c r="CR7" s="39">
        <v>60.03</v>
      </c>
      <c r="CS7" s="39">
        <v>59.74</v>
      </c>
      <c r="CT7" s="39">
        <v>59.67</v>
      </c>
      <c r="CU7" s="39">
        <v>60.12</v>
      </c>
      <c r="CV7" s="39">
        <v>60.69</v>
      </c>
      <c r="CW7" s="39">
        <v>77.260000000000005</v>
      </c>
      <c r="CX7" s="39">
        <v>77.89</v>
      </c>
      <c r="CY7" s="39">
        <v>76.83</v>
      </c>
      <c r="CZ7" s="39">
        <v>76.23</v>
      </c>
      <c r="DA7" s="39">
        <v>75.58</v>
      </c>
      <c r="DB7" s="39">
        <v>85.37</v>
      </c>
      <c r="DC7" s="39">
        <v>84.81</v>
      </c>
      <c r="DD7" s="39">
        <v>84.8</v>
      </c>
      <c r="DE7" s="39">
        <v>84.6</v>
      </c>
      <c r="DF7" s="39">
        <v>84.24</v>
      </c>
      <c r="DG7" s="39">
        <v>89.82</v>
      </c>
      <c r="DH7" s="39">
        <v>51.3</v>
      </c>
      <c r="DI7" s="39">
        <v>51.47</v>
      </c>
      <c r="DJ7" s="39">
        <v>51.95</v>
      </c>
      <c r="DK7" s="39">
        <v>52.97</v>
      </c>
      <c r="DL7" s="39">
        <v>53.58</v>
      </c>
      <c r="DM7" s="39">
        <v>46.9</v>
      </c>
      <c r="DN7" s="39">
        <v>47.28</v>
      </c>
      <c r="DO7" s="39">
        <v>47.66</v>
      </c>
      <c r="DP7" s="39">
        <v>48.17</v>
      </c>
      <c r="DQ7" s="39">
        <v>48.83</v>
      </c>
      <c r="DR7" s="39">
        <v>50.19</v>
      </c>
      <c r="DS7" s="39">
        <v>24.91</v>
      </c>
      <c r="DT7" s="39">
        <v>25.43</v>
      </c>
      <c r="DU7" s="39">
        <v>25.39</v>
      </c>
      <c r="DV7" s="39">
        <v>28.63</v>
      </c>
      <c r="DW7" s="39">
        <v>29.38</v>
      </c>
      <c r="DX7" s="39">
        <v>12.03</v>
      </c>
      <c r="DY7" s="39">
        <v>12.19</v>
      </c>
      <c r="DZ7" s="39">
        <v>15.1</v>
      </c>
      <c r="EA7" s="39">
        <v>17.12</v>
      </c>
      <c r="EB7" s="39">
        <v>18.18</v>
      </c>
      <c r="EC7" s="39">
        <v>20.63</v>
      </c>
      <c r="ED7" s="39">
        <v>0.77</v>
      </c>
      <c r="EE7" s="39">
        <v>1.43</v>
      </c>
      <c r="EF7" s="39">
        <v>1.42</v>
      </c>
      <c r="EG7" s="39">
        <v>0.43</v>
      </c>
      <c r="EH7" s="39">
        <v>0.33</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suidou7</cp:lastModifiedBy>
  <cp:lastPrinted>2022-01-20T05:11:17Z</cp:lastPrinted>
  <dcterms:created xsi:type="dcterms:W3CDTF">2021-12-03T06:51:14Z</dcterms:created>
  <dcterms:modified xsi:type="dcterms:W3CDTF">2022-01-24T04:03:47Z</dcterms:modified>
  <cp:category/>
</cp:coreProperties>
</file>