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X:\0000　課共通（発送簿・庁舎報告・課内会議など）\0002調査・報告(庁外)\★経営比較分析フォルダ\経営比較分析R2年度決算\"/>
    </mc:Choice>
  </mc:AlternateContent>
  <workbookProtection workbookAlgorithmName="SHA-512" workbookHashValue="EMCxs2yNOXC1SqdPd97/qYFe61VwjzklwU1VVArRPxsNDHOSokD4uhhgQL7/wD0xWVbvEOY1vYsF0WuoIJEWeA==" workbookSaltValue="bc903fVNzhOLkcNu1EN4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<sst xmlns="http://schemas.openxmlformats.org/spreadsheetml/2006/main" count="299" uniqueCount="116">
  <si>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</si>
  <si>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</si>
  <si>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</si>
  <si>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</si>
  <si>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</si>
  <si>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</si>
  <si>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</si>
  <si>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</si>
  <si>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</si>
  <si>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</si>
  <si>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</si>
  <si>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</si>
  <si>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</si>
  <si>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</si>
  <si>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</si>
  <si>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</si>
  <si>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</si>
  <si>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</si>
  <si>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</si>
  <si>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</si>
  <si>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</si>
  <si>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</si>
  <si>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</si>
  <si>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</si>
  <si>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</si>
  <si>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</si>
  <si>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</si>
  <si>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</si>
  <si>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</si>
  <si>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</si>
  <si>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</si>
  <si>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</si>
  <si>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</si>
  <si>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</si>
  <si>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</si>
  <si>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</si>
  <si>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</si>
  <si>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</si>
  <si>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</si>
  <si>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</si>
  <si>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</si>
  <si>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</si>
  <si>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</si>
  <si>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</si>
  <si>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</si>
  <si>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</si>
  <si>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</si>
  <si>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</si>
  <si>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</si>
  <si>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</si>
  <si>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</si>
  <si>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</si>
  <si>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</si>
  <si>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</si>
  <si>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</si>
  <si>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</si>
  <si>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</si>
  <si>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</si>
  <si>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</si>
  <si>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</si>
  <si>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</si>
  <si>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</si>
  <si>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</si>
  <si>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</si>
  <si>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</si>
  <si>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</si>
  <si>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</si>
  <si>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</si>
  <si>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</si>
  <si>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</si>
  <si>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</si>
  <si>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</si>
  <si>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</si>
  <si>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</si>
  <si>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</si>
  <si>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</si>
  <si>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</si>
  <si>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</si>
  <si>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</si>
  <si>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</si>
  <si>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</si>
  <si>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</si>
  <si>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</si>
  <si>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</si>
  <si>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</si>
  <si>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</si>
  <si>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</si>
  <si>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</si>
  <si>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</si>
  <si>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</si>
  <si>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</si>
  <si>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</si>
  <si>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</si>
  <si>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</si>
  <si>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</si>
  <si>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</si>
  <si>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函南町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</si>
  <si>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</si>
  <si>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</si>
  <si>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</si>
  <si>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</si>
  <si>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</si>
  <si>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</si>
  <si>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</si>
  <si>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</si>
  <si>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</si>
  <si>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</si>
  <si>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</si>
  <si>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</si>
  <si>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</si>
  <si>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</si>
  <si>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</si>
  <si>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</si>
  <si>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①収益的支出比率は100％を上回っている。これは下水道使用料の料金改定をおこなった結果と言える。今後も安定して経営出来るよう料金改定は段階的におこなっていく予定である。
②昨年度よりも約20％減少し、かつ類似団体平均より下回っている。下水道使用料による増収と維持管理費等の支出の抑制に努めた結果と言える。
③流動比率は100％を下回っているが、将来的に償還金額が減少していくことで、使用料の収入で支払いが出来る予測と考える。
④一般財源の不足により、他会計繰入金により企業債を償還しているが、将来的に償還金額が減少していくことで使用料で賄って行けるよう経営の改善を図っていく必要がある。
⑤費用に対する経費回収率が100％を下回る状況のため、現時点では他会計繰入金に頼っている状況である。今後、経営の健全性は図っていくために下水道使用料による増収と維持管理費等の支出の抑制に努めていく必要がある。
⑥流域下水道のため県管理処理場の維持管理費によって負担金が決定されているため、コスト削減が困難である。
⑦流域下水道のため、県管理の処理場で処理しているため０％である。
⑧毎年度、面整備拡充により変化はあるものの問題がないものと判断する。目標とする90%以上は確保が出来たと言える。
</t>
    <rPh sb="1" eb="4">
      <t>シュウエキテキ</t>
    </rPh>
    <rPh sb="4" eb="6">
      <t>シシュツ</t>
    </rPh>
    <rPh sb="6" eb="8">
      <t>ヒリツ</t>
    </rPh>
    <rPh sb="24" eb="27">
      <t>ゲスイドウ</t>
    </rPh>
    <rPh sb="27" eb="30">
      <t>シヨウリョウ</t>
    </rPh>
    <rPh sb="31" eb="33">
      <t>リョウキン</t>
    </rPh>
    <rPh sb="33" eb="35">
      <t>カイテイ</t>
    </rPh>
    <rPh sb="41" eb="43">
      <t>ケッカ</t>
    </rPh>
    <rPh sb="44" eb="45">
      <t>イ</t>
    </rPh>
    <rPh sb="48" eb="50">
      <t>コンゴ</t>
    </rPh>
    <rPh sb="51" eb="53">
      <t>アンテイ</t>
    </rPh>
    <rPh sb="55" eb="57">
      <t>ケイエイ</t>
    </rPh>
    <rPh sb="57" eb="59">
      <t>デキ</t>
    </rPh>
    <rPh sb="62" eb="64">
      <t>リョウキン</t>
    </rPh>
    <rPh sb="64" eb="66">
      <t>カイテイ</t>
    </rPh>
    <rPh sb="67" eb="70">
      <t>ダンカイテキ</t>
    </rPh>
    <rPh sb="78" eb="80">
      <t>ヨテイ</t>
    </rPh>
    <rPh sb="86" eb="89">
      <t>サクネンド</t>
    </rPh>
    <rPh sb="92" eb="93">
      <t>ヤク</t>
    </rPh>
    <rPh sb="96" eb="98">
      <t>ゲンショウ</t>
    </rPh>
    <rPh sb="145" eb="147">
      <t>ケッカ</t>
    </rPh>
    <rPh sb="148" eb="149">
      <t>イ</t>
    </rPh>
    <rPh sb="154" eb="156">
      <t>リュウドウ</t>
    </rPh>
    <rPh sb="156" eb="158">
      <t>ヒリツ</t>
    </rPh>
    <rPh sb="164" eb="166">
      <t>シタマワ</t>
    </rPh>
    <rPh sb="172" eb="175">
      <t>ショウライテキ</t>
    </rPh>
    <rPh sb="176" eb="178">
      <t>ショウカン</t>
    </rPh>
    <rPh sb="178" eb="180">
      <t>キンガク</t>
    </rPh>
    <rPh sb="181" eb="182">
      <t>ゲン</t>
    </rPh>
    <rPh sb="182" eb="183">
      <t>ショウ</t>
    </rPh>
    <rPh sb="191" eb="194">
      <t>シヨウリョウ</t>
    </rPh>
    <rPh sb="195" eb="197">
      <t>シュウニュウ</t>
    </rPh>
    <rPh sb="198" eb="200">
      <t>シハラ</t>
    </rPh>
    <rPh sb="202" eb="204">
      <t>デキ</t>
    </rPh>
    <rPh sb="205" eb="207">
      <t>ヨソク</t>
    </rPh>
    <rPh sb="208" eb="209">
      <t>カンガ</t>
    </rPh>
    <rPh sb="295" eb="297">
      <t>ヒヨウ</t>
    </rPh>
    <rPh sb="298" eb="299">
      <t>タイ</t>
    </rPh>
    <rPh sb="301" eb="303">
      <t>ケイヒ</t>
    </rPh>
    <rPh sb="303" eb="305">
      <t>カイシュウ</t>
    </rPh>
    <rPh sb="305" eb="306">
      <t>リツ</t>
    </rPh>
    <rPh sb="312" eb="314">
      <t>シタマワ</t>
    </rPh>
    <rPh sb="315" eb="317">
      <t>ジョウキョウ</t>
    </rPh>
    <rPh sb="321" eb="324">
      <t>ゲンジテン</t>
    </rPh>
    <rPh sb="326" eb="327">
      <t>タ</t>
    </rPh>
    <rPh sb="327" eb="329">
      <t>カイケイ</t>
    </rPh>
    <rPh sb="329" eb="331">
      <t>クリイレ</t>
    </rPh>
    <rPh sb="331" eb="332">
      <t>キン</t>
    </rPh>
    <rPh sb="333" eb="334">
      <t>タヨ</t>
    </rPh>
    <rPh sb="338" eb="340">
      <t>ジョウキョウ</t>
    </rPh>
    <rPh sb="344" eb="346">
      <t>コンゴ</t>
    </rPh>
    <rPh sb="347" eb="349">
      <t>ケイエイ</t>
    </rPh>
    <rPh sb="350" eb="353">
      <t>ケンゼンセイ</t>
    </rPh>
    <rPh sb="354" eb="355">
      <t>ハカ</t>
    </rPh>
    <rPh sb="362" eb="365">
      <t>ゲスイドウ</t>
    </rPh>
    <rPh sb="365" eb="368">
      <t>シヨウリョウ</t>
    </rPh>
    <rPh sb="371" eb="373">
      <t>ゾウシュウ</t>
    </rPh>
    <rPh sb="374" eb="376">
      <t>イジ</t>
    </rPh>
    <rPh sb="376" eb="379">
      <t>カンリヒ</t>
    </rPh>
    <rPh sb="379" eb="380">
      <t>トウ</t>
    </rPh>
    <rPh sb="381" eb="383">
      <t>シシュツ</t>
    </rPh>
    <rPh sb="384" eb="386">
      <t>ヨクセイ</t>
    </rPh>
    <rPh sb="387" eb="388">
      <t>ツト</t>
    </rPh>
    <rPh sb="392" eb="394">
      <t>ヒツヨウ</t>
    </rPh>
    <rPh sb="400" eb="402">
      <t>リュウイキ</t>
    </rPh>
    <rPh sb="402" eb="405">
      <t>ゲスイドウ</t>
    </rPh>
    <rPh sb="408" eb="409">
      <t>ケン</t>
    </rPh>
    <rPh sb="409" eb="411">
      <t>カンリ</t>
    </rPh>
    <rPh sb="411" eb="414">
      <t>ショリジョウ</t>
    </rPh>
    <rPh sb="415" eb="417">
      <t>イジ</t>
    </rPh>
    <rPh sb="417" eb="419">
      <t>カンリ</t>
    </rPh>
    <rPh sb="419" eb="420">
      <t>ヒ</t>
    </rPh>
    <rPh sb="424" eb="427">
      <t>フタンキン</t>
    </rPh>
    <rPh sb="428" eb="430">
      <t>ケッテイ</t>
    </rPh>
    <rPh sb="441" eb="443">
      <t>サクゲン</t>
    </rPh>
    <rPh sb="444" eb="446">
      <t>コンナン</t>
    </rPh>
    <rPh sb="452" eb="454">
      <t>リュウイキ</t>
    </rPh>
    <rPh sb="454" eb="457">
      <t>ゲスイドウ</t>
    </rPh>
    <rPh sb="461" eb="462">
      <t>ケン</t>
    </rPh>
    <rPh sb="462" eb="464">
      <t>カンリ</t>
    </rPh>
    <rPh sb="465" eb="468">
      <t>ショリジョウ</t>
    </rPh>
    <rPh sb="469" eb="471">
      <t>ショリ</t>
    </rPh>
    <rPh sb="485" eb="488">
      <t>マイネンド</t>
    </rPh>
    <rPh sb="489" eb="490">
      <t>メン</t>
    </rPh>
    <rPh sb="490" eb="492">
      <t>セイビ</t>
    </rPh>
    <rPh sb="492" eb="494">
      <t>カクジュウ</t>
    </rPh>
    <rPh sb="497" eb="499">
      <t>ヘンカ</t>
    </rPh>
    <rPh sb="505" eb="507">
      <t>モンダイ</t>
    </rPh>
    <rPh sb="513" eb="515">
      <t>ハンダン</t>
    </rPh>
    <rPh sb="518" eb="520">
      <t>モクヒョウ</t>
    </rPh>
    <rPh sb="526" eb="528">
      <t>イジョウ</t>
    </rPh>
    <rPh sb="529" eb="531">
      <t>カクホ</t>
    </rPh>
    <rPh sb="532" eb="534">
      <t>デキ</t>
    </rPh>
    <rPh sb="536" eb="537">
      <t>イ</t>
    </rPh>
    <phoneticPr fontId="4"/>
  </si>
  <si>
    <t>昭和52年から下水道事業に着手しており、布設から30年以上経過した管が増えてきている。令和元年度より、法適化し固定資産が整備されたところである。
現在は、重要な幹線管渠の耐震化をおこなっているところであるが、早急にストックマネジメント計画の策定をおこない、長寿命化や布設替えの時期を考慮して事業を進めていく必要がある。
③昨年度より、改善率が減少しているが、建設改良費の減少に伴うものと考える。</t>
    <rPh sb="0" eb="2">
      <t>ショウワ</t>
    </rPh>
    <rPh sb="4" eb="5">
      <t>ネン</t>
    </rPh>
    <rPh sb="7" eb="10">
      <t>ゲスイドウ</t>
    </rPh>
    <rPh sb="10" eb="12">
      <t>ジギョウ</t>
    </rPh>
    <rPh sb="13" eb="15">
      <t>チャクシュ</t>
    </rPh>
    <rPh sb="20" eb="22">
      <t>フセツ</t>
    </rPh>
    <rPh sb="26" eb="29">
      <t>ネンイジョウ</t>
    </rPh>
    <rPh sb="29" eb="31">
      <t>ケイカ</t>
    </rPh>
    <rPh sb="33" eb="34">
      <t>カン</t>
    </rPh>
    <rPh sb="35" eb="36">
      <t>フ</t>
    </rPh>
    <rPh sb="43" eb="45">
      <t>レイワ</t>
    </rPh>
    <rPh sb="45" eb="47">
      <t>ガンネン</t>
    </rPh>
    <rPh sb="47" eb="48">
      <t>ド</t>
    </rPh>
    <rPh sb="51" eb="52">
      <t>ホウ</t>
    </rPh>
    <rPh sb="52" eb="53">
      <t>テキ</t>
    </rPh>
    <rPh sb="53" eb="54">
      <t>カ</t>
    </rPh>
    <rPh sb="55" eb="57">
      <t>コテイ</t>
    </rPh>
    <rPh sb="57" eb="59">
      <t>シサン</t>
    </rPh>
    <rPh sb="60" eb="62">
      <t>セイビ</t>
    </rPh>
    <rPh sb="73" eb="75">
      <t>ゲンザイ</t>
    </rPh>
    <rPh sb="77" eb="79">
      <t>ジュウヨウ</t>
    </rPh>
    <rPh sb="80" eb="82">
      <t>カンセン</t>
    </rPh>
    <rPh sb="82" eb="83">
      <t>カン</t>
    </rPh>
    <rPh sb="83" eb="84">
      <t>キョ</t>
    </rPh>
    <rPh sb="85" eb="88">
      <t>タイシンカ</t>
    </rPh>
    <rPh sb="104" eb="106">
      <t>ソウキュウ</t>
    </rPh>
    <rPh sb="117" eb="119">
      <t>ケイカク</t>
    </rPh>
    <rPh sb="120" eb="122">
      <t>サクテイ</t>
    </rPh>
    <rPh sb="128" eb="130">
      <t>チョウジュ</t>
    </rPh>
    <rPh sb="130" eb="131">
      <t>ミョウ</t>
    </rPh>
    <rPh sb="131" eb="132">
      <t>カ</t>
    </rPh>
    <rPh sb="133" eb="136">
      <t>フセツガ</t>
    </rPh>
    <rPh sb="138" eb="140">
      <t>ジキ</t>
    </rPh>
    <rPh sb="141" eb="143">
      <t>コウリョ</t>
    </rPh>
    <rPh sb="145" eb="147">
      <t>ジギョウ</t>
    </rPh>
    <rPh sb="148" eb="149">
      <t>スス</t>
    </rPh>
    <rPh sb="153" eb="155">
      <t>ヒツヨウ</t>
    </rPh>
    <rPh sb="161" eb="164">
      <t>サクネンド</t>
    </rPh>
    <rPh sb="167" eb="169">
      <t>カイゼン</t>
    </rPh>
    <rPh sb="169" eb="170">
      <t>リツ</t>
    </rPh>
    <rPh sb="171" eb="173">
      <t>ゲンショウ</t>
    </rPh>
    <rPh sb="179" eb="181">
      <t>ケンセツ</t>
    </rPh>
    <rPh sb="181" eb="183">
      <t>カイリョウ</t>
    </rPh>
    <rPh sb="183" eb="184">
      <t>ヒ</t>
    </rPh>
    <rPh sb="185" eb="187">
      <t>ゲンショウ</t>
    </rPh>
    <rPh sb="188" eb="189">
      <t>トモナ</t>
    </rPh>
    <rPh sb="193" eb="194">
      <t>カンガ</t>
    </rPh>
    <phoneticPr fontId="4"/>
  </si>
  <si>
    <t>経営の健全性については、10年概成を見据えたアクションプランにより、下水道を整備中であることから投資的経費や維持管理費の増額が見込まれることが予想される。そのため、認可変更時に下水道整備について再編する必要があると考える。
経常収支比率が100％を超え、健全な経営状況と見えるが、収益的収支と投資的収支のバランスを保つために一般会計からの繰入金に依存しているところである。
今後も効率的な整備を推進するとともに経費節減にも努めていきたい。</t>
    <rPh sb="14" eb="15">
      <t>ネン</t>
    </rPh>
    <rPh sb="15" eb="17">
      <t>ガイセイ</t>
    </rPh>
    <rPh sb="18" eb="20">
      <t>ミス</t>
    </rPh>
    <rPh sb="34" eb="37">
      <t>ゲスイドウ</t>
    </rPh>
    <rPh sb="38" eb="41">
      <t>セイビチュウ</t>
    </rPh>
    <rPh sb="48" eb="51">
      <t>トウシテキ</t>
    </rPh>
    <rPh sb="51" eb="53">
      <t>ケイヒ</t>
    </rPh>
    <rPh sb="54" eb="56">
      <t>イジ</t>
    </rPh>
    <rPh sb="56" eb="59">
      <t>カンリヒ</t>
    </rPh>
    <rPh sb="60" eb="62">
      <t>ゾウガク</t>
    </rPh>
    <rPh sb="63" eb="65">
      <t>ミコ</t>
    </rPh>
    <rPh sb="71" eb="73">
      <t>ヨソウ</t>
    </rPh>
    <rPh sb="82" eb="84">
      <t>ニンカ</t>
    </rPh>
    <rPh sb="84" eb="86">
      <t>ヘンコウ</t>
    </rPh>
    <rPh sb="86" eb="87">
      <t>ジ</t>
    </rPh>
    <rPh sb="88" eb="91">
      <t>ゲスイドウ</t>
    </rPh>
    <rPh sb="91" eb="93">
      <t>セイビ</t>
    </rPh>
    <rPh sb="97" eb="99">
      <t>サイヘン</t>
    </rPh>
    <rPh sb="101" eb="103">
      <t>ヒツヨウ</t>
    </rPh>
    <rPh sb="107" eb="108">
      <t>カンガ</t>
    </rPh>
    <rPh sb="127" eb="129">
      <t>ケンゼン</t>
    </rPh>
    <rPh sb="130" eb="132">
      <t>ケイエイ</t>
    </rPh>
    <rPh sb="132" eb="134">
      <t>ジョウキョウ</t>
    </rPh>
    <rPh sb="135" eb="136">
      <t>ミ</t>
    </rPh>
    <rPh sb="140" eb="143">
      <t>シュウエキテキ</t>
    </rPh>
    <rPh sb="143" eb="145">
      <t>シュウシ</t>
    </rPh>
    <rPh sb="146" eb="149">
      <t>トウシテキ</t>
    </rPh>
    <rPh sb="149" eb="151">
      <t>シュウシ</t>
    </rPh>
    <rPh sb="157" eb="158">
      <t>タモ</t>
    </rPh>
    <rPh sb="162" eb="164">
      <t>イッパン</t>
    </rPh>
    <rPh sb="164" eb="166">
      <t>カイケイ</t>
    </rPh>
    <rPh sb="169" eb="171">
      <t>クリイレ</t>
    </rPh>
    <rPh sb="171" eb="172">
      <t>キン</t>
    </rPh>
    <rPh sb="173" eb="175">
      <t>イゾン</t>
    </rPh>
    <rPh sb="187" eb="189">
      <t>コンゴ</t>
    </rPh>
    <rPh sb="190" eb="193">
      <t>コウリツテキ</t>
    </rPh>
    <rPh sb="194" eb="196">
      <t>セイビ</t>
    </rPh>
    <rPh sb="197" eb="199">
      <t>スイシン</t>
    </rPh>
    <rPh sb="205" eb="207">
      <t>ケイヒ</t>
    </rPh>
    <rPh sb="207" eb="209">
      <t>セツゲン</t>
    </rPh>
    <rPh sb="211" eb="2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</si>
</sst>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0.92</c:v>
                </c:pt>
                <c:pt idx="4">
                  <c:v>0.43</c:v>
                </c:pt>
              </c:numCache>
            </c:numRef>
          </c:val>
          <c:extLst>
            <c:ext xmlns:c16="http://schemas.microsoft.com/office/drawing/2014/chart" uri="{C3380CC4-5D6E-409C-BE32-E72D297353CC}">
              <c16:uniqueId val="{00000000-1679-42BD-BFB6-47DE081348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0.19</c:v>
                </c:pt>
              </c:numCache>
            </c:numRef>
          </c:val>
          <c:smooth val="0"/>
          <c:extLst>
            <c:ext xmlns:c16="http://schemas.microsoft.com/office/drawing/2014/chart" uri="{C3380CC4-5D6E-409C-BE32-E72D297353CC}">
              <c16:uniqueId val="{00000001-1679-42BD-BFB6-47DE081348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70-4C7C-B110-60199E6542D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55.73</c:v>
                </c:pt>
                <c:pt idx="4">
                  <c:v>58.12</c:v>
                </c:pt>
              </c:numCache>
            </c:numRef>
          </c:val>
          <c:smooth val="0"/>
          <c:extLst>
            <c:ext xmlns:c16="http://schemas.microsoft.com/office/drawing/2014/chart" uri="{C3380CC4-5D6E-409C-BE32-E72D297353CC}">
              <c16:uniqueId val="{00000001-6870-4C7C-B110-60199E6542D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89.07</c:v>
                </c:pt>
                <c:pt idx="4">
                  <c:v>92.22</c:v>
                </c:pt>
              </c:numCache>
            </c:numRef>
          </c:val>
          <c:extLst>
            <c:ext xmlns:c16="http://schemas.microsoft.com/office/drawing/2014/chart" uri="{C3380CC4-5D6E-409C-BE32-E72D297353CC}">
              <c16:uniqueId val="{00000000-B358-4615-9F92-28D0BEE48C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92.45</c:v>
                </c:pt>
                <c:pt idx="4">
                  <c:v>92.55</c:v>
                </c:pt>
              </c:numCache>
            </c:numRef>
          </c:val>
          <c:smooth val="0"/>
          <c:extLst>
            <c:ext xmlns:c16="http://schemas.microsoft.com/office/drawing/2014/chart" uri="{C3380CC4-5D6E-409C-BE32-E72D297353CC}">
              <c16:uniqueId val="{00000001-B358-4615-9F92-28D0BEE48C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94.74</c:v>
                </c:pt>
                <c:pt idx="4">
                  <c:v>101.01</c:v>
                </c:pt>
              </c:numCache>
            </c:numRef>
          </c:val>
          <c:extLst>
            <c:ext xmlns:c16="http://schemas.microsoft.com/office/drawing/2014/chart" uri="{C3380CC4-5D6E-409C-BE32-E72D297353CC}">
              <c16:uniqueId val="{00000000-9D90-4129-8A3F-DD3874106C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101.51</c:v>
                </c:pt>
                <c:pt idx="4">
                  <c:v>103.78</c:v>
                </c:pt>
              </c:numCache>
            </c:numRef>
          </c:val>
          <c:smooth val="0"/>
          <c:extLst>
            <c:ext xmlns:c16="http://schemas.microsoft.com/office/drawing/2014/chart" uri="{C3380CC4-5D6E-409C-BE32-E72D297353CC}">
              <c16:uniqueId val="{00000001-9D90-4129-8A3F-DD3874106C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3.9</c:v>
                </c:pt>
                <c:pt idx="4">
                  <c:v>7.61</c:v>
                </c:pt>
              </c:numCache>
            </c:numRef>
          </c:val>
          <c:extLst>
            <c:ext xmlns:c16="http://schemas.microsoft.com/office/drawing/2014/chart" uri="{C3380CC4-5D6E-409C-BE32-E72D297353CC}">
              <c16:uniqueId val="{00000000-D6A7-4C19-952A-D2A1A5FB82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16.37</c:v>
                </c:pt>
                <c:pt idx="4">
                  <c:v>18.829999999999998</c:v>
                </c:pt>
              </c:numCache>
            </c:numRef>
          </c:val>
          <c:smooth val="0"/>
          <c:extLst>
            <c:ext xmlns:c16="http://schemas.microsoft.com/office/drawing/2014/chart" uri="{C3380CC4-5D6E-409C-BE32-E72D297353CC}">
              <c16:uniqueId val="{00000001-D6A7-4C19-952A-D2A1A5FB82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D0-434E-A828-B74DE9A49F9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0.98</c:v>
                </c:pt>
                <c:pt idx="4">
                  <c:v>0.56999999999999995</c:v>
                </c:pt>
              </c:numCache>
            </c:numRef>
          </c:val>
          <c:smooth val="0"/>
          <c:extLst>
            <c:ext xmlns:c16="http://schemas.microsoft.com/office/drawing/2014/chart" uri="{C3380CC4-5D6E-409C-BE32-E72D297353CC}">
              <c16:uniqueId val="{00000001-66D0-434E-A828-B74DE9A49F9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22.11</c:v>
                </c:pt>
                <c:pt idx="4">
                  <c:v>2.82</c:v>
                </c:pt>
              </c:numCache>
            </c:numRef>
          </c:val>
          <c:extLst>
            <c:ext xmlns:c16="http://schemas.microsoft.com/office/drawing/2014/chart" uri="{C3380CC4-5D6E-409C-BE32-E72D297353CC}">
              <c16:uniqueId val="{00000000-E626-4F78-AFC8-AECBC4C103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37.86</c:v>
                </c:pt>
                <c:pt idx="4">
                  <c:v>19.829999999999998</c:v>
                </c:pt>
              </c:numCache>
            </c:numRef>
          </c:val>
          <c:smooth val="0"/>
          <c:extLst>
            <c:ext xmlns:c16="http://schemas.microsoft.com/office/drawing/2014/chart" uri="{C3380CC4-5D6E-409C-BE32-E72D297353CC}">
              <c16:uniqueId val="{00000001-E626-4F78-AFC8-AECBC4C103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42.16</c:v>
                </c:pt>
                <c:pt idx="4">
                  <c:v>59.23</c:v>
                </c:pt>
              </c:numCache>
            </c:numRef>
          </c:val>
          <c:extLst>
            <c:ext xmlns:c16="http://schemas.microsoft.com/office/drawing/2014/chart" uri="{C3380CC4-5D6E-409C-BE32-E72D297353CC}">
              <c16:uniqueId val="{00000000-7B0A-412B-998D-4550BCF8D4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60.16</c:v>
                </c:pt>
                <c:pt idx="4">
                  <c:v>54.3</c:v>
                </c:pt>
              </c:numCache>
            </c:numRef>
          </c:val>
          <c:smooth val="0"/>
          <c:extLst>
            <c:ext xmlns:c16="http://schemas.microsoft.com/office/drawing/2014/chart" uri="{C3380CC4-5D6E-409C-BE32-E72D297353CC}">
              <c16:uniqueId val="{00000001-7B0A-412B-998D-4550BCF8D4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40.9</c:v>
                </c:pt>
                <c:pt idx="4" formatCode="#,##0.00;&quot;△&quot;#,##0.00">
                  <c:v>0</c:v>
                </c:pt>
              </c:numCache>
            </c:numRef>
          </c:val>
          <c:extLst>
            <c:ext xmlns:c16="http://schemas.microsoft.com/office/drawing/2014/chart" uri="{C3380CC4-5D6E-409C-BE32-E72D297353CC}">
              <c16:uniqueId val="{00000000-332A-4071-A8D9-8C1F9233665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917.44</c:v>
                </c:pt>
                <c:pt idx="4">
                  <c:v>856.88</c:v>
                </c:pt>
              </c:numCache>
            </c:numRef>
          </c:val>
          <c:smooth val="0"/>
          <c:extLst>
            <c:ext xmlns:c16="http://schemas.microsoft.com/office/drawing/2014/chart" uri="{C3380CC4-5D6E-409C-BE32-E72D297353CC}">
              <c16:uniqueId val="{00000001-332A-4071-A8D9-8C1F9233665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70.44</c:v>
                </c:pt>
                <c:pt idx="4">
                  <c:v>72.2</c:v>
                </c:pt>
              </c:numCache>
            </c:numRef>
          </c:val>
          <c:extLst>
            <c:ext xmlns:c16="http://schemas.microsoft.com/office/drawing/2014/chart" uri="{C3380CC4-5D6E-409C-BE32-E72D297353CC}">
              <c16:uniqueId val="{00000000-C389-4C1B-AC8F-0517EB952A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85.34</c:v>
                </c:pt>
                <c:pt idx="4">
                  <c:v>89.01</c:v>
                </c:pt>
              </c:numCache>
            </c:numRef>
          </c:val>
          <c:smooth val="0"/>
          <c:extLst>
            <c:ext xmlns:c16="http://schemas.microsoft.com/office/drawing/2014/chart" uri="{C3380CC4-5D6E-409C-BE32-E72D297353CC}">
              <c16:uniqueId val="{00000001-C389-4C1B-AC8F-0517EB952A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3709-4553-9267-1458DBABF47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149.27000000000001</c:v>
                </c:pt>
                <c:pt idx="4">
                  <c:v>147.08000000000001</c:v>
                </c:pt>
              </c:numCache>
            </c:numRef>
          </c:val>
          <c:smooth val="0"/>
          <c:extLst>
            <c:ext xmlns:c16="http://schemas.microsoft.com/office/drawing/2014/chart" uri="{C3380CC4-5D6E-409C-BE32-E72D297353CC}">
              <c16:uniqueId val="{00000001-3709-4553-9267-1458DBABF47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7"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函南町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9">
        <f>データ!S6</f>
        <v>37540</v>
      </c>
      <c r="AM8" s="69"/>
      <c r="AN8" s="69"/>
      <c r="AO8" s="69"/>
      <c r="AP8" s="69"/>
      <c r="AQ8" s="69"/>
      <c r="AR8" s="69"/>
      <c r="AS8" s="69"/>
      <c r="AT8" s="68">
        <f>データ!T6</f>
        <v>65.16</v>
      </c>
      <c r="AU8" s="68"/>
      <c r="AV8" s="68"/>
      <c r="AW8" s="68"/>
      <c r="AX8" s="68"/>
      <c r="AY8" s="68"/>
      <c r="AZ8" s="68"/>
      <c r="BA8" s="68"/>
      <c r="BB8" s="68">
        <f>データ!U6</f>
        <v>576.12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69.92</v>
      </c>
      <c r="J10" s="68"/>
      <c r="K10" s="68"/>
      <c r="L10" s="68"/>
      <c r="M10" s="68"/>
      <c r="N10" s="68"/>
      <c r="O10" s="68"/>
      <c r="P10" s="68">
        <f>データ!P6</f>
        <v>64.010000000000005</v>
      </c>
      <c r="Q10" s="68"/>
      <c r="R10" s="68"/>
      <c r="S10" s="68"/>
      <c r="T10" s="68"/>
      <c r="U10" s="68"/>
      <c r="V10" s="68"/>
      <c r="W10" s="68">
        <f>データ!Q6</f>
        <v>88.6</v>
      </c>
      <c r="X10" s="68"/>
      <c r="Y10" s="68"/>
      <c r="Z10" s="68"/>
      <c r="AA10" s="68"/>
      <c r="AB10" s="68"/>
      <c r="AC10" s="68"/>
      <c r="AD10" s="69">
        <f>データ!R6</f>
        <v>2310</v>
      </c>
      <c r="AE10" s="69"/>
      <c r="AF10" s="69"/>
      <c r="AG10" s="69"/>
      <c r="AH10" s="69"/>
      <c r="AI10" s="69"/>
      <c r="AJ10" s="69"/>
      <c r="AK10" s="2"/>
      <c r="AL10" s="69">
        <f>データ!V6</f>
        <v>24134</v>
      </c>
      <c r="AM10" s="69"/>
      <c r="AN10" s="69"/>
      <c r="AO10" s="69"/>
      <c r="AP10" s="69"/>
      <c r="AQ10" s="69"/>
      <c r="AR10" s="69"/>
      <c r="AS10" s="69"/>
      <c r="AT10" s="68">
        <f>データ!W6</f>
        <v>3.53</v>
      </c>
      <c r="AU10" s="68"/>
      <c r="AV10" s="68"/>
      <c r="AW10" s="68"/>
      <c r="AX10" s="68"/>
      <c r="AY10" s="68"/>
      <c r="AZ10" s="68"/>
      <c r="BA10" s="68"/>
      <c r="BB10" s="68">
        <f>データ!X6</f>
        <v>6836.83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a7lrIBs1R3hM/H7fVXm0NsR+WBarJIZTXciAHE3Qj0BrdYilLkBdm0xWXEiM4UJ7F0OLIfwC73MXbC/2PsWlQ==" saltValue="o2/Nyf7v4EuslMGrsSnP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223255</v>
      </c>
      <c r="D6" s="33">
        <f t="shared" si="3"/>
        <v>46</v>
      </c>
      <c r="E6" s="33">
        <f t="shared" si="3"/>
        <v>17</v>
      </c>
      <c r="F6" s="33">
        <f t="shared" si="3"/>
        <v>1</v>
      </c>
      <c r="G6" s="33">
        <f t="shared" si="3"/>
        <v>0</v>
      </c>
      <c r="H6" s="33" t="str">
        <f t="shared" si="3"/>
        <v>静岡県　函南町</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69.92</v>
      </c>
      <c r="P6" s="34">
        <f t="shared" si="3"/>
        <v>64.010000000000005</v>
      </c>
      <c r="Q6" s="34">
        <f t="shared" si="3"/>
        <v>88.6</v>
      </c>
      <c r="R6" s="34">
        <f t="shared" si="3"/>
        <v>2310</v>
      </c>
      <c r="S6" s="34">
        <f t="shared" si="3"/>
        <v>37540</v>
      </c>
      <c r="T6" s="34">
        <f t="shared" si="3"/>
        <v>65.16</v>
      </c>
      <c r="U6" s="34">
        <f t="shared" si="3"/>
        <v>576.12</v>
      </c>
      <c r="V6" s="34">
        <f t="shared" si="3"/>
        <v>24134</v>
      </c>
      <c r="W6" s="34">
        <f t="shared" si="3"/>
        <v>3.53</v>
      </c>
      <c r="X6" s="34">
        <f t="shared" si="3"/>
        <v>6836.83</v>
      </c>
      <c r="Y6" s="35" t="str">
        <f>IF(Y7="",NA(),Y7)</f>
        <v>-</v>
      </c>
      <c r="Z6" s="35" t="str">
        <f t="shared" ref="Z6:AH6" si="4">IF(Z7="",NA(),Z7)</f>
        <v>-</v>
      </c>
      <c r="AA6" s="35" t="str">
        <f t="shared" si="4"/>
        <v>-</v>
      </c>
      <c r="AB6" s="35">
        <f t="shared" si="4"/>
        <v>94.74</v>
      </c>
      <c r="AC6" s="35">
        <f t="shared" si="4"/>
        <v>101.01</v>
      </c>
      <c r="AD6" s="35" t="str">
        <f t="shared" si="4"/>
        <v>-</v>
      </c>
      <c r="AE6" s="35" t="str">
        <f t="shared" si="4"/>
        <v>-</v>
      </c>
      <c r="AF6" s="35" t="str">
        <f t="shared" si="4"/>
        <v>-</v>
      </c>
      <c r="AG6" s="35">
        <f t="shared" si="4"/>
        <v>101.51</v>
      </c>
      <c r="AH6" s="35">
        <f t="shared" si="4"/>
        <v>103.78</v>
      </c>
      <c r="AI6" s="34" t="str">
        <f>IF(AI7="","",IF(AI7="-","【-】","【"&amp;SUBSTITUTE(TEXT(AI7,"#,##0.00"),"-","△")&amp;"】"))</f>
        <v>【106.67】</v>
      </c>
      <c r="AJ6" s="35" t="str">
        <f>IF(AJ7="",NA(),AJ7)</f>
        <v>-</v>
      </c>
      <c r="AK6" s="35" t="str">
        <f t="shared" ref="AK6:AS6" si="5">IF(AK7="",NA(),AK7)</f>
        <v>-</v>
      </c>
      <c r="AL6" s="35" t="str">
        <f t="shared" si="5"/>
        <v>-</v>
      </c>
      <c r="AM6" s="35">
        <f t="shared" si="5"/>
        <v>22.11</v>
      </c>
      <c r="AN6" s="35">
        <f t="shared" si="5"/>
        <v>2.82</v>
      </c>
      <c r="AO6" s="35" t="str">
        <f t="shared" si="5"/>
        <v>-</v>
      </c>
      <c r="AP6" s="35" t="str">
        <f t="shared" si="5"/>
        <v>-</v>
      </c>
      <c r="AQ6" s="35" t="str">
        <f t="shared" si="5"/>
        <v>-</v>
      </c>
      <c r="AR6" s="35">
        <f t="shared" si="5"/>
        <v>37.86</v>
      </c>
      <c r="AS6" s="35">
        <f t="shared" si="5"/>
        <v>19.829999999999998</v>
      </c>
      <c r="AT6" s="34" t="str">
        <f>IF(AT7="","",IF(AT7="-","【-】","【"&amp;SUBSTITUTE(TEXT(AT7,"#,##0.00"),"-","△")&amp;"】"))</f>
        <v>【3.64】</v>
      </c>
      <c r="AU6" s="35" t="str">
        <f>IF(AU7="",NA(),AU7)</f>
        <v>-</v>
      </c>
      <c r="AV6" s="35" t="str">
        <f t="shared" ref="AV6:BD6" si="6">IF(AV7="",NA(),AV7)</f>
        <v>-</v>
      </c>
      <c r="AW6" s="35" t="str">
        <f t="shared" si="6"/>
        <v>-</v>
      </c>
      <c r="AX6" s="35">
        <f t="shared" si="6"/>
        <v>42.16</v>
      </c>
      <c r="AY6" s="35">
        <f t="shared" si="6"/>
        <v>59.23</v>
      </c>
      <c r="AZ6" s="35" t="str">
        <f t="shared" si="6"/>
        <v>-</v>
      </c>
      <c r="BA6" s="35" t="str">
        <f t="shared" si="6"/>
        <v>-</v>
      </c>
      <c r="BB6" s="35" t="str">
        <f t="shared" si="6"/>
        <v>-</v>
      </c>
      <c r="BC6" s="35">
        <f t="shared" si="6"/>
        <v>60.16</v>
      </c>
      <c r="BD6" s="35">
        <f t="shared" si="6"/>
        <v>54.3</v>
      </c>
      <c r="BE6" s="34" t="str">
        <f>IF(BE7="","",IF(BE7="-","【-】","【"&amp;SUBSTITUTE(TEXT(BE7,"#,##0.00"),"-","△")&amp;"】"))</f>
        <v>【67.52】</v>
      </c>
      <c r="BF6" s="35" t="str">
        <f>IF(BF7="",NA(),BF7)</f>
        <v>-</v>
      </c>
      <c r="BG6" s="35" t="str">
        <f t="shared" ref="BG6:BO6" si="7">IF(BG7="",NA(),BG7)</f>
        <v>-</v>
      </c>
      <c r="BH6" s="35" t="str">
        <f t="shared" si="7"/>
        <v>-</v>
      </c>
      <c r="BI6" s="35">
        <f t="shared" si="7"/>
        <v>40.9</v>
      </c>
      <c r="BJ6" s="34">
        <f t="shared" si="7"/>
        <v>0</v>
      </c>
      <c r="BK6" s="35" t="str">
        <f t="shared" si="7"/>
        <v>-</v>
      </c>
      <c r="BL6" s="35" t="str">
        <f t="shared" si="7"/>
        <v>-</v>
      </c>
      <c r="BM6" s="35" t="str">
        <f t="shared" si="7"/>
        <v>-</v>
      </c>
      <c r="BN6" s="35">
        <f t="shared" si="7"/>
        <v>917.44</v>
      </c>
      <c r="BO6" s="35">
        <f t="shared" si="7"/>
        <v>856.88</v>
      </c>
      <c r="BP6" s="34" t="str">
        <f>IF(BP7="","",IF(BP7="-","【-】","【"&amp;SUBSTITUTE(TEXT(BP7,"#,##0.00"),"-","△")&amp;"】"))</f>
        <v>【705.21】</v>
      </c>
      <c r="BQ6" s="35" t="str">
        <f>IF(BQ7="",NA(),BQ7)</f>
        <v>-</v>
      </c>
      <c r="BR6" s="35" t="str">
        <f t="shared" ref="BR6:BZ6" si="8">IF(BR7="",NA(),BR7)</f>
        <v>-</v>
      </c>
      <c r="BS6" s="35" t="str">
        <f t="shared" si="8"/>
        <v>-</v>
      </c>
      <c r="BT6" s="35">
        <f t="shared" si="8"/>
        <v>70.44</v>
      </c>
      <c r="BU6" s="35">
        <f t="shared" si="8"/>
        <v>72.2</v>
      </c>
      <c r="BV6" s="35" t="str">
        <f t="shared" si="8"/>
        <v>-</v>
      </c>
      <c r="BW6" s="35" t="str">
        <f t="shared" si="8"/>
        <v>-</v>
      </c>
      <c r="BX6" s="35" t="str">
        <f t="shared" si="8"/>
        <v>-</v>
      </c>
      <c r="BY6" s="35">
        <f t="shared" si="8"/>
        <v>85.34</v>
      </c>
      <c r="BZ6" s="35">
        <f t="shared" si="8"/>
        <v>89.01</v>
      </c>
      <c r="CA6" s="34" t="str">
        <f>IF(CA7="","",IF(CA7="-","【-】","【"&amp;SUBSTITUTE(TEXT(CA7,"#,##0.00"),"-","△")&amp;"】"))</f>
        <v>【98.96】</v>
      </c>
      <c r="CB6" s="35" t="str">
        <f>IF(CB7="",NA(),CB7)</f>
        <v>-</v>
      </c>
      <c r="CC6" s="35" t="str">
        <f t="shared" ref="CC6:CK6" si="9">IF(CC7="",NA(),CC7)</f>
        <v>-</v>
      </c>
      <c r="CD6" s="35" t="str">
        <f t="shared" si="9"/>
        <v>-</v>
      </c>
      <c r="CE6" s="35">
        <f t="shared" si="9"/>
        <v>150</v>
      </c>
      <c r="CF6" s="35">
        <f t="shared" si="9"/>
        <v>150</v>
      </c>
      <c r="CG6" s="35" t="str">
        <f t="shared" si="9"/>
        <v>-</v>
      </c>
      <c r="CH6" s="35" t="str">
        <f t="shared" si="9"/>
        <v>-</v>
      </c>
      <c r="CI6" s="35" t="str">
        <f t="shared" si="9"/>
        <v>-</v>
      </c>
      <c r="CJ6" s="35">
        <f t="shared" si="9"/>
        <v>149.27000000000001</v>
      </c>
      <c r="CK6" s="35">
        <f t="shared" si="9"/>
        <v>147.08000000000001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55.73</v>
      </c>
      <c r="CV6" s="35">
        <f t="shared" si="10"/>
        <v>58.12</v>
      </c>
      <c r="CW6" s="34" t="str">
        <f>IF(CW7="","",IF(CW7="-","【-】","【"&amp;SUBSTITUTE(TEXT(CW7,"#,##0.00"),"-","△")&amp;"】"))</f>
        <v>【59.57】</v>
      </c>
      <c r="CX6" s="35" t="str">
        <f>IF(CX7="",NA(),CX7)</f>
        <v>-</v>
      </c>
      <c r="CY6" s="35" t="str">
        <f t="shared" ref="CY6:DG6" si="11">IF(CY7="",NA(),CY7)</f>
        <v>-</v>
      </c>
      <c r="CZ6" s="35" t="str">
        <f t="shared" si="11"/>
        <v>-</v>
      </c>
      <c r="DA6" s="35">
        <f t="shared" si="11"/>
        <v>89.07</v>
      </c>
      <c r="DB6" s="35">
        <f t="shared" si="11"/>
        <v>92.22</v>
      </c>
      <c r="DC6" s="35" t="str">
        <f t="shared" si="11"/>
        <v>-</v>
      </c>
      <c r="DD6" s="35" t="str">
        <f t="shared" si="11"/>
        <v>-</v>
      </c>
      <c r="DE6" s="35" t="str">
        <f t="shared" si="11"/>
        <v>-</v>
      </c>
      <c r="DF6" s="35">
        <f t="shared" si="11"/>
        <v>92.45</v>
      </c>
      <c r="DG6" s="35">
        <f t="shared" si="11"/>
        <v>92.55</v>
      </c>
      <c r="DH6" s="34" t="str">
        <f>IF(DH7="","",IF(DH7="-","【-】","【"&amp;SUBSTITUTE(TEXT(DH7,"#,##0.00"),"-","△")&amp;"】"))</f>
        <v>【95.57】</v>
      </c>
      <c r="DI6" s="35" t="str">
        <f>IF(DI7="",NA(),DI7)</f>
        <v>-</v>
      </c>
      <c r="DJ6" s="35" t="str">
        <f t="shared" ref="DJ6:DR6" si="12">IF(DJ7="",NA(),DJ7)</f>
        <v>-</v>
      </c>
      <c r="DK6" s="35" t="str">
        <f t="shared" si="12"/>
        <v>-</v>
      </c>
      <c r="DL6" s="35">
        <f t="shared" si="12"/>
        <v>3.9</v>
      </c>
      <c r="DM6" s="35">
        <f t="shared" si="12"/>
        <v>7.61</v>
      </c>
      <c r="DN6" s="35" t="str">
        <f t="shared" si="12"/>
        <v>-</v>
      </c>
      <c r="DO6" s="35" t="str">
        <f t="shared" si="12"/>
        <v>-</v>
      </c>
      <c r="DP6" s="35" t="str">
        <f t="shared" si="12"/>
        <v>-</v>
      </c>
      <c r="DQ6" s="35">
        <f t="shared" si="12"/>
        <v>16.37</v>
      </c>
      <c r="DR6" s="35">
        <f t="shared" si="12"/>
        <v>18.829999999999998</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0.98</v>
      </c>
      <c r="EC6" s="35">
        <f t="shared" si="13"/>
        <v>0.56999999999999995</v>
      </c>
      <c r="ED6" s="34" t="str">
        <f>IF(ED7="","",IF(ED7="-","【-】","【"&amp;SUBSTITUTE(TEXT(ED7,"#,##0.00"),"-","△")&amp;"】"))</f>
        <v>【5.72】</v>
      </c>
      <c r="EE6" s="35" t="str">
        <f>IF(EE7="",NA(),EE7)</f>
        <v>-</v>
      </c>
      <c r="EF6" s="35" t="str">
        <f t="shared" ref="EF6:EN6" si="14">IF(EF7="",NA(),EF7)</f>
        <v>-</v>
      </c>
      <c r="EG6" s="35" t="str">
        <f t="shared" si="14"/>
        <v>-</v>
      </c>
      <c r="EH6" s="35">
        <f t="shared" si="14"/>
        <v>0.92</v>
      </c>
      <c r="EI6" s="35">
        <f t="shared" si="14"/>
        <v>0.43</v>
      </c>
      <c r="EJ6" s="35" t="str">
        <f t="shared" si="14"/>
        <v>-</v>
      </c>
      <c r="EK6" s="35" t="str">
        <f t="shared" si="14"/>
        <v>-</v>
      </c>
      <c r="EL6" s="35" t="str">
        <f t="shared" si="14"/>
        <v>-</v>
      </c>
      <c r="EM6" s="35">
        <f t="shared" si="14"/>
        <v>0.13</v>
      </c>
      <c r="EN6" s="35">
        <f t="shared" si="14"/>
        <v>0.19</v>
      </c>
      <c r="EO6" s="34" t="str">
        <f>IF(EO7="","",IF(EO7="-","【-】","【"&amp;SUBSTITUTE(TEXT(EO7,"#,##0.00"),"-","△")&amp;"】"))</f>
        <v>【0.30】</v>
      </c>
    </row>
    <row r="7" spans="1:148" s="36" customFormat="1" x14ac:dyDescent="0.15">
      <c r="A7" s="28"/>
      <c r="B7" s="37">
        <v>2020</v>
      </c>
      <c r="C7" s="37">
        <v>223255</v>
      </c>
      <c r="D7" s="37">
        <v>46</v>
      </c>
      <c r="E7" s="37">
        <v>17</v>
      </c>
      <c r="F7" s="37">
        <v>1</v>
      </c>
      <c r="G7" s="37">
        <v>0</v>
      </c>
      <c r="H7" s="37" t="s">
        <v>96</v>
      </c>
      <c r="I7" s="37" t="s">
        <v>97</v>
      </c>
      <c r="J7" s="37" t="s">
        <v>98</v>
      </c>
      <c r="K7" s="37" t="s">
        <v>99</v>
      </c>
      <c r="L7" s="37" t="s">
        <v>100</v>
      </c>
      <c r="M7" s="37" t="s">
        <v>101</v>
      </c>
      <c r="N7" s="38" t="s">
        <v>102</v>
      </c>
      <c r="O7" s="38">
        <v>69.92</v>
      </c>
      <c r="P7" s="38">
        <v>64.010000000000005</v>
      </c>
      <c r="Q7" s="38">
        <v>88.6</v>
      </c>
      <c r="R7" s="38">
        <v>2310</v>
      </c>
      <c r="S7" s="38">
        <v>37540</v>
      </c>
      <c r="T7" s="38">
        <v>65.16</v>
      </c>
      <c r="U7" s="38">
        <v>576.12</v>
      </c>
      <c r="V7" s="38">
        <v>24134</v>
      </c>
      <c r="W7" s="38">
        <v>3.53</v>
      </c>
      <c r="X7" s="38">
        <v>6836.83</v>
      </c>
      <c r="Y7" s="38" t="s">
        <v>102</v>
      </c>
      <c r="Z7" s="38" t="s">
        <v>102</v>
      </c>
      <c r="AA7" s="38" t="s">
        <v>102</v>
      </c>
      <c r="AB7" s="38">
        <v>94.74</v>
      </c>
      <c r="AC7" s="38">
        <v>101.01</v>
      </c>
      <c r="AD7" s="38" t="s">
        <v>102</v>
      </c>
      <c r="AE7" s="38" t="s">
        <v>102</v>
      </c>
      <c r="AF7" s="38" t="s">
        <v>102</v>
      </c>
      <c r="AG7" s="38">
        <v>101.51</v>
      </c>
      <c r="AH7" s="38">
        <v>103.78</v>
      </c>
      <c r="AI7" s="38">
        <v>106.67</v>
      </c>
      <c r="AJ7" s="38" t="s">
        <v>102</v>
      </c>
      <c r="AK7" s="38" t="s">
        <v>102</v>
      </c>
      <c r="AL7" s="38" t="s">
        <v>102</v>
      </c>
      <c r="AM7" s="38">
        <v>22.11</v>
      </c>
      <c r="AN7" s="38">
        <v>2.82</v>
      </c>
      <c r="AO7" s="38" t="s">
        <v>102</v>
      </c>
      <c r="AP7" s="38" t="s">
        <v>102</v>
      </c>
      <c r="AQ7" s="38" t="s">
        <v>102</v>
      </c>
      <c r="AR7" s="38">
        <v>37.86</v>
      </c>
      <c r="AS7" s="38">
        <v>19.829999999999998</v>
      </c>
      <c r="AT7" s="38">
        <v>3.64</v>
      </c>
      <c r="AU7" s="38" t="s">
        <v>102</v>
      </c>
      <c r="AV7" s="38" t="s">
        <v>102</v>
      </c>
      <c r="AW7" s="38" t="s">
        <v>102</v>
      </c>
      <c r="AX7" s="38">
        <v>42.16</v>
      </c>
      <c r="AY7" s="38">
        <v>59.23</v>
      </c>
      <c r="AZ7" s="38" t="s">
        <v>102</v>
      </c>
      <c r="BA7" s="38" t="s">
        <v>102</v>
      </c>
      <c r="BB7" s="38" t="s">
        <v>102</v>
      </c>
      <c r="BC7" s="38">
        <v>60.16</v>
      </c>
      <c r="BD7" s="38">
        <v>54.3</v>
      </c>
      <c r="BE7" s="38">
        <v>67.52</v>
      </c>
      <c r="BF7" s="38" t="s">
        <v>102</v>
      </c>
      <c r="BG7" s="38" t="s">
        <v>102</v>
      </c>
      <c r="BH7" s="38" t="s">
        <v>102</v>
      </c>
      <c r="BI7" s="38">
        <v>40.9</v>
      </c>
      <c r="BJ7" s="38">
        <v>0</v>
      </c>
      <c r="BK7" s="38" t="s">
        <v>102</v>
      </c>
      <c r="BL7" s="38" t="s">
        <v>102</v>
      </c>
      <c r="BM7" s="38" t="s">
        <v>102</v>
      </c>
      <c r="BN7" s="38">
        <v>917.44</v>
      </c>
      <c r="BO7" s="38">
        <v>856.88</v>
      </c>
      <c r="BP7" s="38">
        <v>705.21</v>
      </c>
      <c r="BQ7" s="38" t="s">
        <v>102</v>
      </c>
      <c r="BR7" s="38" t="s">
        <v>102</v>
      </c>
      <c r="BS7" s="38" t="s">
        <v>102</v>
      </c>
      <c r="BT7" s="38">
        <v>70.44</v>
      </c>
      <c r="BU7" s="38">
        <v>72.2</v>
      </c>
      <c r="BV7" s="38" t="s">
        <v>102</v>
      </c>
      <c r="BW7" s="38" t="s">
        <v>102</v>
      </c>
      <c r="BX7" s="38" t="s">
        <v>102</v>
      </c>
      <c r="BY7" s="38">
        <v>85.34</v>
      </c>
      <c r="BZ7" s="38">
        <v>89.01</v>
      </c>
      <c r="CA7" s="38">
        <v>98.96</v>
      </c>
      <c r="CB7" s="38" t="s">
        <v>102</v>
      </c>
      <c r="CC7" s="38" t="s">
        <v>102</v>
      </c>
      <c r="CD7" s="38" t="s">
        <v>102</v>
      </c>
      <c r="CE7" s="38">
        <v>150</v>
      </c>
      <c r="CF7" s="38">
        <v>150</v>
      </c>
      <c r="CG7" s="38" t="s">
        <v>102</v>
      </c>
      <c r="CH7" s="38" t="s">
        <v>102</v>
      </c>
      <c r="CI7" s="38" t="s">
        <v>102</v>
      </c>
      <c r="CJ7" s="38">
        <v>149.27000000000001</v>
      </c>
      <c r="CK7" s="38">
        <v>147.08000000000001</v>
      </c>
      <c r="CL7" s="38">
        <v>134.52000000000001</v>
      </c>
      <c r="CM7" s="38" t="s">
        <v>102</v>
      </c>
      <c r="CN7" s="38" t="s">
        <v>102</v>
      </c>
      <c r="CO7" s="38" t="s">
        <v>102</v>
      </c>
      <c r="CP7" s="38" t="s">
        <v>102</v>
      </c>
      <c r="CQ7" s="38" t="s">
        <v>102</v>
      </c>
      <c r="CR7" s="38" t="s">
        <v>102</v>
      </c>
      <c r="CS7" s="38" t="s">
        <v>102</v>
      </c>
      <c r="CT7" s="38" t="s">
        <v>102</v>
      </c>
      <c r="CU7" s="38">
        <v>55.73</v>
      </c>
      <c r="CV7" s="38">
        <v>58.12</v>
      </c>
      <c r="CW7" s="38">
        <v>59.57</v>
      </c>
      <c r="CX7" s="38" t="s">
        <v>102</v>
      </c>
      <c r="CY7" s="38" t="s">
        <v>102</v>
      </c>
      <c r="CZ7" s="38" t="s">
        <v>102</v>
      </c>
      <c r="DA7" s="38">
        <v>89.07</v>
      </c>
      <c r="DB7" s="38">
        <v>92.22</v>
      </c>
      <c r="DC7" s="38" t="s">
        <v>102</v>
      </c>
      <c r="DD7" s="38" t="s">
        <v>102</v>
      </c>
      <c r="DE7" s="38" t="s">
        <v>102</v>
      </c>
      <c r="DF7" s="38">
        <v>92.45</v>
      </c>
      <c r="DG7" s="38">
        <v>92.55</v>
      </c>
      <c r="DH7" s="38">
        <v>95.57</v>
      </c>
      <c r="DI7" s="38" t="s">
        <v>102</v>
      </c>
      <c r="DJ7" s="38" t="s">
        <v>102</v>
      </c>
      <c r="DK7" s="38" t="s">
        <v>102</v>
      </c>
      <c r="DL7" s="38">
        <v>3.9</v>
      </c>
      <c r="DM7" s="38">
        <v>7.61</v>
      </c>
      <c r="DN7" s="38" t="s">
        <v>102</v>
      </c>
      <c r="DO7" s="38" t="s">
        <v>102</v>
      </c>
      <c r="DP7" s="38" t="s">
        <v>102</v>
      </c>
      <c r="DQ7" s="38">
        <v>16.37</v>
      </c>
      <c r="DR7" s="38">
        <v>18.829999999999998</v>
      </c>
      <c r="DS7" s="38">
        <v>36.520000000000003</v>
      </c>
      <c r="DT7" s="38" t="s">
        <v>102</v>
      </c>
      <c r="DU7" s="38" t="s">
        <v>102</v>
      </c>
      <c r="DV7" s="38" t="s">
        <v>102</v>
      </c>
      <c r="DW7" s="38">
        <v>0</v>
      </c>
      <c r="DX7" s="38">
        <v>0</v>
      </c>
      <c r="DY7" s="38" t="s">
        <v>102</v>
      </c>
      <c r="DZ7" s="38" t="s">
        <v>102</v>
      </c>
      <c r="EA7" s="38" t="s">
        <v>102</v>
      </c>
      <c r="EB7" s="38">
        <v>0.98</v>
      </c>
      <c r="EC7" s="38">
        <v>0.56999999999999995</v>
      </c>
      <c r="ED7" s="38">
        <v>5.72</v>
      </c>
      <c r="EE7" s="38" t="s">
        <v>102</v>
      </c>
      <c r="EF7" s="38" t="s">
        <v>102</v>
      </c>
      <c r="EG7" s="38" t="s">
        <v>102</v>
      </c>
      <c r="EH7" s="38">
        <v>0.92</v>
      </c>
      <c r="EI7" s="38">
        <v>0.43</v>
      </c>
      <c r="EJ7" s="38" t="s">
        <v>102</v>
      </c>
      <c r="EK7" s="38" t="s">
        <v>102</v>
      </c>
      <c r="EL7" s="38" t="s">
        <v>102</v>
      </c>
      <c r="EM7" s="38">
        <v>0.13</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suidou7</cp:lastModifiedBy>
  <cp:lastPrinted>2022-01-24T01:30:38Z</cp:lastPrinted>
  <dcterms:created xsi:type="dcterms:W3CDTF">2021-12-03T07:13:39Z</dcterms:created>
  <dcterms:modified xsi:type="dcterms:W3CDTF">2022-01-24T01:31:27Z</dcterms:modified>
  <cp:category/>
</cp:coreProperties>
</file>