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2834.NISHIIZU\Desktop\公営企業に係る「経営比較分析表」の公表について\"/>
    </mc:Choice>
  </mc:AlternateContent>
  <workbookProtection workbookAlgorithmName="SHA-512" workbookHashValue="0ZbJfiA0+lUI6WbGDvsxgS6zY0aJGfK8G25egsZzjjmRZ01a6IjDjU1pWZlpoPkQgB7A5hvwy4mWZzxTO3YZoQ==" workbookSaltValue="MSvG2szaI61qcrWPL3kjIw==" workbookSpinCount="100000" lockStructure="1"/>
  <bookViews>
    <workbookView xWindow="0" yWindow="0" windowWidth="20490" windowHeight="718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W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<sst xmlns="http://schemas.openxmlformats.org/spreadsheetml/2006/main" count="228" uniqueCount="114">
  <si>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</si>
  <si>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</si>
  <si>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</si>
  <si>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</si>
  <si>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</si>
  <si>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</si>
  <si>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</si>
  <si>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</si>
  <si>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</si>
  <si>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</si>
  <si>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</si>
  <si>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</si>
  <si>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</si>
  <si>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</si>
  <si>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</si>
  <si>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</si>
  <si>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</si>
  <si>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</si>
  <si>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</si>
  <si>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</si>
  <si>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</si>
  <si>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</si>
  <si>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</si>
  <si>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</si>
  <si>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</si>
  <si>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</si>
  <si>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</si>
  <si>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</si>
  <si>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</si>
  <si>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</si>
  <si>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</si>
  <si>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</si>
  <si>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</si>
  <si>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</si>
  <si>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</si>
  <si>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</si>
  <si>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</si>
  <si>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</si>
  <si>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</si>
  <si>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</si>
  <si>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</si>
  <si>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</si>
  <si>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</si>
  <si>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</si>
  <si>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</si>
  <si>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</si>
  <si>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</si>
  <si>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</si>
  <si>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</si>
  <si>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</si>
  <si>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</si>
  <si>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</si>
  <si>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</si>
  <si>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</si>
  <si>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</si>
  <si>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</si>
  <si>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</si>
  <si>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</si>
  <si>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</si>
  <si>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</si>
  <si>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</si>
  <si>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</si>
  <si>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</si>
  <si>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</si>
  <si>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</si>
  <si>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</si>
  <si>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</si>
  <si>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</si>
  <si>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</si>
  <si>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</si>
  <si>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</si>
  <si>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</si>
  <si>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</si>
  <si>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</si>
  <si>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</si>
  <si>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</si>
  <si>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</si>
  <si>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</si>
  <si>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</si>
  <si>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</si>
  <si>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</si>
  <si>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</si>
  <si>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</si>
  <si>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</si>
  <si>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</si>
  <si>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</si>
  <si>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</si>
  <si>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</si>
  <si>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</si>
  <si>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</si>
  <si>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</si>
  <si>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</si>
  <si>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</si>
  <si>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静岡県　西伊豆町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</si>
  <si>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</si>
  <si>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</si>
  <si>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</si>
  <si>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</si>
  <si>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</si>
  <si>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</si>
  <si>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</si>
  <si>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</si>
  <si>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</si>
  <si>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</si>
  <si>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</si>
  <si>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</si>
  <si>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</si>
  <si>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</si>
  <si>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</si>
  <si>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</si>
  <si>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</si>
  <si>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年々、給水収益も下落傾向にあり、また人口の減少といった流れも深刻化している現状の一方で、施設や管路等の設備の維持・更新も計画的に実施していかなければならない中で、このままの推移で続けば、近い将来には費用が収益を逆転する流れの中にあり、料金改定を計画的かつ現実的に検討する時期にあるといえる。</t>
    <phoneticPr fontId="4"/>
  </si>
  <si>
    <t xml:space="preserve">施設全体での減価償却状況は、ほぼ５０％台で推移しているが、類似団体平均との比較においても若干、高い数値を示している。一方、管路経年化率及び管路更新率の状況において、管路経年化率は４０年以上経過した水道管を対象としているが、令和元年度の配管図の見直しにより、対応年数を超えた配管が年々増加していることが判明した。当町の計画上、配水池耐震化を最優先としているため、令和３年度に完成予定の耐震診断結果により、配水池の耐震化を進め、配水池耐震化工事の完成次第、管路の更新を進めて行く予定である。
</t>
    <phoneticPr fontId="4"/>
  </si>
  <si>
    <t>経常収支比率は、令和元年度までは110％以上を確保していたが、令和２年度は、コロナウイルス感染症の影響により、町内の営業施設の水道使用量が減り、給水収益が大幅に減少した。この為、経常収支比率が下がり、類似団体の平均値より下回ってしまった。一方で、短期的支払能力を示す流動比率は、平成29年度以降は工事費の未払が無くなり、流動負債が減少したため、流動比率は高水準となっている。企業債残高対給水収益比率については、健全かつ計画的な状態で維持・推移している。
料金回収率については、令和２年度に100％を下回ったが、これは水道料金の２ヶ月無料を実施したため、給水収益が減少し供給単価が下ったためである。今後は耐震化による施設整備を施工していく予定があり、料金改定による収益の改善が課題である。
給水原価は、100円台で維持・推移していたが、令和２年度は有収水量が減少したため、給水原価が若干上がった。給水原価は、類似団体平均値との比較においても低めに抑えている。
施設利用率は加入者が年々減少傾向になっているが、ここ数年は横ばいで推移している。
有収率は平成29年度を境に上昇傾向にあるが、70％台で推移しており、類似団体平均値と比較した場合、低い状態で推移しているため、今後も漏水調査等を継続的に行い改善を図り、更なる有収率の向上を図って行く必要がある。</t>
    <rPh sb="2" eb="4">
      <t>シュウシ</t>
    </rPh>
    <rPh sb="4" eb="6">
      <t>ヒリツ</t>
    </rPh>
    <rPh sb="8" eb="9">
      <t>レイ</t>
    </rPh>
    <rPh sb="9" eb="10">
      <t>ワ</t>
    </rPh>
    <rPh sb="10" eb="12">
      <t>ガンネン</t>
    </rPh>
    <rPh sb="12" eb="13">
      <t>ド</t>
    </rPh>
    <rPh sb="20" eb="22">
      <t>イジョウ</t>
    </rPh>
    <rPh sb="23" eb="25">
      <t>カクホ</t>
    </rPh>
    <rPh sb="31" eb="32">
      <t>レイ</t>
    </rPh>
    <rPh sb="32" eb="33">
      <t>ワ</t>
    </rPh>
    <rPh sb="34" eb="35">
      <t>ネン</t>
    </rPh>
    <rPh sb="35" eb="36">
      <t>ド</t>
    </rPh>
    <rPh sb="45" eb="48">
      <t>カンセンショウ</t>
    </rPh>
    <rPh sb="49" eb="51">
      <t>エイキョウ</t>
    </rPh>
    <rPh sb="55" eb="57">
      <t>チョウナイ</t>
    </rPh>
    <rPh sb="58" eb="60">
      <t>エイギョウ</t>
    </rPh>
    <rPh sb="60" eb="62">
      <t>シセツ</t>
    </rPh>
    <rPh sb="63" eb="65">
      <t>スイドウ</t>
    </rPh>
    <rPh sb="65" eb="68">
      <t>シヨウリョウ</t>
    </rPh>
    <rPh sb="69" eb="70">
      <t>ヘ</t>
    </rPh>
    <rPh sb="72" eb="74">
      <t>キュウスイ</t>
    </rPh>
    <rPh sb="74" eb="76">
      <t>シュウエキ</t>
    </rPh>
    <rPh sb="77" eb="79">
      <t>オオハバ</t>
    </rPh>
    <rPh sb="80" eb="82">
      <t>ゲンショウ</t>
    </rPh>
    <rPh sb="87" eb="88">
      <t>タメ</t>
    </rPh>
    <rPh sb="89" eb="91">
      <t>ケイジョウ</t>
    </rPh>
    <rPh sb="91" eb="93">
      <t>シュウシ</t>
    </rPh>
    <rPh sb="93" eb="95">
      <t>ヒリツ</t>
    </rPh>
    <rPh sb="96" eb="97">
      <t>サ</t>
    </rPh>
    <rPh sb="100" eb="102">
      <t>ルイジ</t>
    </rPh>
    <rPh sb="102" eb="104">
      <t>ダンタイ</t>
    </rPh>
    <rPh sb="105" eb="107">
      <t>ヘイキン</t>
    </rPh>
    <rPh sb="107" eb="108">
      <t>チ</t>
    </rPh>
    <rPh sb="110" eb="112">
      <t>シタマワ</t>
    </rPh>
    <rPh sb="119" eb="121">
      <t>イッポウ</t>
    </rPh>
    <rPh sb="123" eb="125">
      <t>タンキ</t>
    </rPh>
    <rPh sb="125" eb="126">
      <t>テキ</t>
    </rPh>
    <rPh sb="126" eb="128">
      <t>シハライ</t>
    </rPh>
    <rPh sb="128" eb="130">
      <t>ノウリョク</t>
    </rPh>
    <rPh sb="131" eb="132">
      <t>シメ</t>
    </rPh>
    <rPh sb="133" eb="135">
      <t>リュウドウ</t>
    </rPh>
    <rPh sb="135" eb="137">
      <t>ヒリツ</t>
    </rPh>
    <rPh sb="139" eb="141">
      <t>ヘイセイ</t>
    </rPh>
    <rPh sb="143" eb="144">
      <t>ネン</t>
    </rPh>
    <rPh sb="144" eb="145">
      <t>ド</t>
    </rPh>
    <rPh sb="145" eb="147">
      <t>イコウ</t>
    </rPh>
    <rPh sb="148" eb="150">
      <t>コウジ</t>
    </rPh>
    <rPh sb="150" eb="151">
      <t>ヒ</t>
    </rPh>
    <rPh sb="152" eb="154">
      <t>ミバラ</t>
    </rPh>
    <rPh sb="155" eb="156">
      <t>ナ</t>
    </rPh>
    <rPh sb="160" eb="162">
      <t>リュウドウ</t>
    </rPh>
    <rPh sb="162" eb="164">
      <t>フサイ</t>
    </rPh>
    <rPh sb="165" eb="167">
      <t>ゲンショウ</t>
    </rPh>
    <rPh sb="172" eb="174">
      <t>リュウドウ</t>
    </rPh>
    <rPh sb="174" eb="176">
      <t>ヒリツ</t>
    </rPh>
    <rPh sb="177" eb="180">
      <t>コウスイジュン</t>
    </rPh>
    <rPh sb="187" eb="189">
      <t>キギョウ</t>
    </rPh>
    <rPh sb="190" eb="192">
      <t>ザンダカ</t>
    </rPh>
    <rPh sb="192" eb="193">
      <t>タイ</t>
    </rPh>
    <rPh sb="193" eb="195">
      <t>キュウスイ</t>
    </rPh>
    <rPh sb="195" eb="197">
      <t>シュウエキ</t>
    </rPh>
    <rPh sb="197" eb="199">
      <t>ヒリツ</t>
    </rPh>
    <rPh sb="205" eb="207">
      <t>ケンゼン</t>
    </rPh>
    <rPh sb="209" eb="212">
      <t>ケイカクテキ</t>
    </rPh>
    <rPh sb="213" eb="215">
      <t>ジョウタイ</t>
    </rPh>
    <rPh sb="216" eb="218">
      <t>イジ</t>
    </rPh>
    <rPh sb="219" eb="221">
      <t>スイイ</t>
    </rPh>
    <rPh sb="227" eb="229">
      <t>リョウキン</t>
    </rPh>
    <rPh sb="229" eb="231">
      <t>カイシュウ</t>
    </rPh>
    <rPh sb="231" eb="232">
      <t>リツ</t>
    </rPh>
    <rPh sb="238" eb="239">
      <t>レイ</t>
    </rPh>
    <rPh sb="239" eb="240">
      <t>ワ</t>
    </rPh>
    <rPh sb="241" eb="242">
      <t>ネン</t>
    </rPh>
    <rPh sb="242" eb="243">
      <t>ド</t>
    </rPh>
    <rPh sb="249" eb="251">
      <t>シタマワ</t>
    </rPh>
    <rPh sb="276" eb="278">
      <t>キュウスイ</t>
    </rPh>
    <rPh sb="278" eb="280">
      <t>シュウエキ</t>
    </rPh>
    <rPh sb="281" eb="283">
      <t>ゲンショウ</t>
    </rPh>
    <rPh sb="284" eb="286">
      <t>キョウキュウ</t>
    </rPh>
    <rPh sb="286" eb="288">
      <t>タンカ</t>
    </rPh>
    <rPh sb="289" eb="290">
      <t>サガ</t>
    </rPh>
    <rPh sb="298" eb="300">
      <t>コンゴ</t>
    </rPh>
    <rPh sb="301" eb="304">
      <t>タイシンカ</t>
    </rPh>
    <rPh sb="307" eb="309">
      <t>シセツ</t>
    </rPh>
    <rPh sb="309" eb="311">
      <t>セイビ</t>
    </rPh>
    <rPh sb="312" eb="314">
      <t>セコウ</t>
    </rPh>
    <rPh sb="318" eb="320">
      <t>ヨテイ</t>
    </rPh>
    <rPh sb="324" eb="326">
      <t>リョウキン</t>
    </rPh>
    <rPh sb="326" eb="328">
      <t>カイテイ</t>
    </rPh>
    <rPh sb="331" eb="333">
      <t>シュウエキ</t>
    </rPh>
    <rPh sb="334" eb="336">
      <t>カイゼン</t>
    </rPh>
    <rPh sb="337" eb="339">
      <t>カダイ</t>
    </rPh>
    <rPh sb="344" eb="346">
      <t>キュウスイ</t>
    </rPh>
    <rPh sb="346" eb="348">
      <t>ゲンカ</t>
    </rPh>
    <rPh sb="353" eb="354">
      <t>エン</t>
    </rPh>
    <rPh sb="354" eb="355">
      <t>ダイ</t>
    </rPh>
    <rPh sb="356" eb="358">
      <t>イジ</t>
    </rPh>
    <rPh sb="359" eb="361">
      <t>スイイ</t>
    </rPh>
    <rPh sb="367" eb="368">
      <t>レイ</t>
    </rPh>
    <rPh sb="368" eb="369">
      <t>ワ</t>
    </rPh>
    <rPh sb="370" eb="371">
      <t>ネン</t>
    </rPh>
    <rPh sb="371" eb="372">
      <t>ド</t>
    </rPh>
    <rPh sb="373" eb="375">
      <t>ユウシュウ</t>
    </rPh>
    <rPh sb="375" eb="376">
      <t>スイ</t>
    </rPh>
    <rPh sb="376" eb="377">
      <t>リョウ</t>
    </rPh>
    <rPh sb="378" eb="380">
      <t>ゲンショウ</t>
    </rPh>
    <rPh sb="385" eb="387">
      <t>キュウスイ</t>
    </rPh>
    <rPh sb="387" eb="389">
      <t>ゲンカ</t>
    </rPh>
    <rPh sb="390" eb="392">
      <t>ジャッカン</t>
    </rPh>
    <rPh sb="392" eb="393">
      <t>ア</t>
    </rPh>
    <rPh sb="397" eb="399">
      <t>キュウスイ</t>
    </rPh>
    <rPh sb="399" eb="401">
      <t>ゲンカ</t>
    </rPh>
    <rPh sb="403" eb="405">
      <t>ルイジ</t>
    </rPh>
    <rPh sb="405" eb="407">
      <t>ダンタイ</t>
    </rPh>
    <rPh sb="407" eb="409">
      <t>ヘイキン</t>
    </rPh>
    <rPh sb="409" eb="410">
      <t>チ</t>
    </rPh>
    <rPh sb="412" eb="414">
      <t>ヒカク</t>
    </rPh>
    <rPh sb="419" eb="420">
      <t>ヒク</t>
    </rPh>
    <rPh sb="422" eb="423">
      <t>オサ</t>
    </rPh>
    <rPh sb="429" eb="431">
      <t>シセツ</t>
    </rPh>
    <rPh sb="431" eb="434">
      <t>リヨウリツ</t>
    </rPh>
    <rPh sb="435" eb="438">
      <t>カニュウシャ</t>
    </rPh>
    <rPh sb="439" eb="441">
      <t>ネンネン</t>
    </rPh>
    <rPh sb="441" eb="443">
      <t>ゲンショウ</t>
    </rPh>
    <rPh sb="443" eb="445">
      <t>ケイコウ</t>
    </rPh>
    <rPh sb="455" eb="457">
      <t>スウネン</t>
    </rPh>
    <rPh sb="458" eb="459">
      <t>ヨコ</t>
    </rPh>
    <rPh sb="462" eb="464">
      <t>スイイ</t>
    </rPh>
    <rPh sb="470" eb="472">
      <t>ユウシュウ</t>
    </rPh>
    <rPh sb="472" eb="473">
      <t>リツ</t>
    </rPh>
    <rPh sb="474" eb="476">
      <t>ヘイセイ</t>
    </rPh>
    <rPh sb="478" eb="479">
      <t>ネン</t>
    </rPh>
    <rPh sb="479" eb="480">
      <t>ド</t>
    </rPh>
    <rPh sb="481" eb="482">
      <t>サカイ</t>
    </rPh>
    <rPh sb="483" eb="485">
      <t>ジョウショウ</t>
    </rPh>
    <rPh sb="485" eb="487">
      <t>ケイコウ</t>
    </rPh>
    <rPh sb="495" eb="496">
      <t>ダイ</t>
    </rPh>
    <rPh sb="497" eb="499">
      <t>スイイ</t>
    </rPh>
    <rPh sb="504" eb="506">
      <t>ルイジ</t>
    </rPh>
    <rPh sb="506" eb="508">
      <t>ダンタイ</t>
    </rPh>
    <rPh sb="508" eb="510">
      <t>ヘイキン</t>
    </rPh>
    <rPh sb="510" eb="511">
      <t>チ</t>
    </rPh>
    <rPh sb="512" eb="514">
      <t>ヒカク</t>
    </rPh>
    <rPh sb="516" eb="518">
      <t>バアイ</t>
    </rPh>
    <rPh sb="519" eb="520">
      <t>ヒク</t>
    </rPh>
    <rPh sb="521" eb="523">
      <t>ジョウタイ</t>
    </rPh>
    <rPh sb="524" eb="526">
      <t>スイイ</t>
    </rPh>
    <rPh sb="533" eb="535">
      <t>コンゴ</t>
    </rPh>
    <rPh sb="536" eb="538">
      <t>ロウスイ</t>
    </rPh>
    <rPh sb="538" eb="540">
      <t>チョウサ</t>
    </rPh>
    <rPh sb="540" eb="541">
      <t>トウ</t>
    </rPh>
    <rPh sb="542" eb="544">
      <t>ケイゾク</t>
    </rPh>
    <rPh sb="544" eb="545">
      <t>テキ</t>
    </rPh>
    <rPh sb="546" eb="547">
      <t>オコナ</t>
    </rPh>
    <rPh sb="548" eb="550">
      <t>カイゼン</t>
    </rPh>
    <rPh sb="551" eb="552">
      <t>ハカ</t>
    </rPh>
    <rPh sb="554" eb="555">
      <t>サラ</t>
    </rPh>
    <rPh sb="557" eb="559">
      <t>ユウシュウ</t>
    </rPh>
    <rPh sb="559" eb="560">
      <t>リツ</t>
    </rPh>
    <rPh sb="561" eb="563">
      <t>コウジョウ</t>
    </rPh>
    <rPh sb="564" eb="565">
      <t>ハカ</t>
    </rPh>
    <rPh sb="567" eb="568">
      <t>イ</t>
    </rPh>
    <rPh sb="569" eb="57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</si>
</sst>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0.01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28-4A6D-8C03-AF8BAF2EB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37024"/>
        <c:axId val="175637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0.46</c:v>
                </c:pt>
                <c:pt idx="1">
                  <c:v>0.44</c:v>
                </c:pt>
                <c:pt idx="2">
                  <c:v>0.52</c:v>
                </c:pt>
                <c:pt idx="3">
                  <c:v>0.47</c:v>
                </c:pt>
                <c:pt idx="4">
                  <c:v>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28-4A6D-8C03-AF8BAF2EB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637024"/>
        <c:axId val="175637408"/>
      </c:lineChart>
      <c:dateAx>
        <c:axId val="1756370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5637408"/>
        <c:crosses val="autoZero"/>
        <c:auto val="1"/>
        <c:lblOffset val="100"/>
        <c:baseTimeUnit val="years"/>
      </c:dateAx>
      <c:valAx>
        <c:axId val="175637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637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29.07</c:v>
                </c:pt>
                <c:pt idx="1">
                  <c:v>27.18</c:v>
                </c:pt>
                <c:pt idx="2">
                  <c:v>26.99</c:v>
                </c:pt>
                <c:pt idx="3">
                  <c:v>26.38</c:v>
                </c:pt>
                <c:pt idx="4">
                  <c:v>22.78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DD-46A1-8B8C-F0FA855FD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517872"/>
        <c:axId val="176518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49.32</c:v>
                </c:pt>
                <c:pt idx="1">
                  <c:v>50.24</c:v>
                </c:pt>
                <c:pt idx="2">
                  <c:v>50.29</c:v>
                </c:pt>
                <c:pt idx="3">
                  <c:v>49.64</c:v>
                </c:pt>
                <c:pt idx="4">
                  <c:v>49.38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DD-46A1-8B8C-F0FA855FD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517872"/>
        <c:axId val="176518264"/>
      </c:lineChart>
      <c:dateAx>
        <c:axId val="1765178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6518264"/>
        <c:crosses val="autoZero"/>
        <c:auto val="1"/>
        <c:lblOffset val="100"/>
        <c:baseTimeUnit val="years"/>
      </c:dateAx>
      <c:valAx>
        <c:axId val="176518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51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73.349999999999994</c:v>
                </c:pt>
                <c:pt idx="1">
                  <c:v>77.430000000000007</c:v>
                </c:pt>
                <c:pt idx="2">
                  <c:v>78.459999999999994</c:v>
                </c:pt>
                <c:pt idx="3">
                  <c:v>77.48</c:v>
                </c:pt>
                <c:pt idx="4">
                  <c:v>77.84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91-4CDB-BA66-326E198C0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519440"/>
        <c:axId val="176754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79.34</c:v>
                </c:pt>
                <c:pt idx="1">
                  <c:v>78.650000000000006</c:v>
                </c:pt>
                <c:pt idx="2">
                  <c:v>77.73</c:v>
                </c:pt>
                <c:pt idx="3">
                  <c:v>78.09</c:v>
                </c:pt>
                <c:pt idx="4">
                  <c:v>78.010000000000005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91-4CDB-BA66-326E198C0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519440"/>
        <c:axId val="176754504"/>
      </c:lineChart>
      <c:dateAx>
        <c:axId val="1765194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6754504"/>
        <c:crosses val="autoZero"/>
        <c:auto val="1"/>
        <c:lblOffset val="100"/>
        <c:baseTimeUnit val="years"/>
      </c:dateAx>
      <c:valAx>
        <c:axId val="176754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51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119.55</c:v>
                </c:pt>
                <c:pt idx="1">
                  <c:v>114.77</c:v>
                </c:pt>
                <c:pt idx="2">
                  <c:v>120.06</c:v>
                </c:pt>
                <c:pt idx="3">
                  <c:v>116.16</c:v>
                </c:pt>
                <c:pt idx="4">
                  <c:v>104.41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82-42C4-9DB2-BE2B2CCC8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723040"/>
        <c:axId val="175723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107.95</c:v>
                </c:pt>
                <c:pt idx="1">
                  <c:v>104.47</c:v>
                </c:pt>
                <c:pt idx="2">
                  <c:v>103.81</c:v>
                </c:pt>
                <c:pt idx="3">
                  <c:v>104.35</c:v>
                </c:pt>
                <c:pt idx="4">
                  <c:v>105.34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82-42C4-9DB2-BE2B2CCC8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723040"/>
        <c:axId val="175723424"/>
      </c:lineChart>
      <c:dateAx>
        <c:axId val="1757230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5723424"/>
        <c:crosses val="autoZero"/>
        <c:auto val="1"/>
        <c:lblOffset val="100"/>
        <c:baseTimeUnit val="years"/>
      </c:dateAx>
      <c:valAx>
        <c:axId val="175723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723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54.09</c:v>
                </c:pt>
                <c:pt idx="1">
                  <c:v>52.88</c:v>
                </c:pt>
                <c:pt idx="2">
                  <c:v>54.69</c:v>
                </c:pt>
                <c:pt idx="3">
                  <c:v>56.32</c:v>
                </c:pt>
                <c:pt idx="4">
                  <c:v>55.04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9-4AD8-AA64-DBB7968B3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52304"/>
        <c:axId val="176156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48.3</c:v>
                </c:pt>
                <c:pt idx="1">
                  <c:v>45.14</c:v>
                </c:pt>
                <c:pt idx="2">
                  <c:v>45.85</c:v>
                </c:pt>
                <c:pt idx="3">
                  <c:v>47.31</c:v>
                </c:pt>
                <c:pt idx="4">
                  <c:v>47.5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59-4AD8-AA64-DBB7968B3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152304"/>
        <c:axId val="176156784"/>
      </c:lineChart>
      <c:dateAx>
        <c:axId val="1761523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6156784"/>
        <c:crosses val="autoZero"/>
        <c:auto val="1"/>
        <c:lblOffset val="100"/>
        <c:baseTimeUnit val="years"/>
      </c:dateAx>
      <c:valAx>
        <c:axId val="176156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152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53.31</c:v>
                </c:pt>
                <c:pt idx="4" formatCode="#,##0.00;&quot;△&quot;#,##0.00;&quot;-&quot;">
                  <c:v>57.93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69-4F2E-9A0B-2481D3A43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92576"/>
        <c:axId val="176192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12.43</c:v>
                </c:pt>
                <c:pt idx="1">
                  <c:v>13.58</c:v>
                </c:pt>
                <c:pt idx="2">
                  <c:v>14.13</c:v>
                </c:pt>
                <c:pt idx="3">
                  <c:v>16.77</c:v>
                </c:pt>
                <c:pt idx="4">
                  <c:v>17.399999999999999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69-4F2E-9A0B-2481D3A43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192576"/>
        <c:axId val="176192960"/>
      </c:lineChart>
      <c:dateAx>
        <c:axId val="176192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6192960"/>
        <c:crosses val="autoZero"/>
        <c:auto val="1"/>
        <c:lblOffset val="100"/>
        <c:baseTimeUnit val="years"/>
      </c:dateAx>
      <c:valAx>
        <c:axId val="176192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192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92-4ADF-B316-3EEDAF336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979808"/>
        <c:axId val="174979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12.44</c:v>
                </c:pt>
                <c:pt idx="1">
                  <c:v>16.399999999999999</c:v>
                </c:pt>
                <c:pt idx="2">
                  <c:v>25.66</c:v>
                </c:pt>
                <c:pt idx="3">
                  <c:v>21.69</c:v>
                </c:pt>
                <c:pt idx="4">
                  <c:v>24.04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92-4ADF-B316-3EEDAF336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979808"/>
        <c:axId val="174979416"/>
      </c:lineChart>
      <c:dateAx>
        <c:axId val="1749798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4979416"/>
        <c:crosses val="autoZero"/>
        <c:auto val="1"/>
        <c:lblOffset val="100"/>
        <c:baseTimeUnit val="years"/>
      </c:dateAx>
      <c:valAx>
        <c:axId val="174979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979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560.83000000000004</c:v>
                </c:pt>
                <c:pt idx="1">
                  <c:v>415.51</c:v>
                </c:pt>
                <c:pt idx="2">
                  <c:v>2014.36</c:v>
                </c:pt>
                <c:pt idx="3">
                  <c:v>3125.5</c:v>
                </c:pt>
                <c:pt idx="4">
                  <c:v>2562.29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B0-4D37-89CD-DC0609461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980984"/>
        <c:axId val="176367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371.89</c:v>
                </c:pt>
                <c:pt idx="1">
                  <c:v>293.23</c:v>
                </c:pt>
                <c:pt idx="2">
                  <c:v>300.14</c:v>
                </c:pt>
                <c:pt idx="3">
                  <c:v>301.04000000000002</c:v>
                </c:pt>
                <c:pt idx="4">
                  <c:v>305.08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B0-4D37-89CD-DC0609461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980984"/>
        <c:axId val="176367224"/>
      </c:lineChart>
      <c:dateAx>
        <c:axId val="1749809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6367224"/>
        <c:crosses val="autoZero"/>
        <c:auto val="1"/>
        <c:lblOffset val="100"/>
        <c:baseTimeUnit val="years"/>
      </c:dateAx>
      <c:valAx>
        <c:axId val="176367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980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44.92</c:v>
                </c:pt>
                <c:pt idx="1">
                  <c:v>41.64</c:v>
                </c:pt>
                <c:pt idx="2">
                  <c:v>37.119999999999997</c:v>
                </c:pt>
                <c:pt idx="3">
                  <c:v>34.229999999999997</c:v>
                </c:pt>
                <c:pt idx="4">
                  <c:v>41.69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A7-488F-B130-C7A1EB2D6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368400"/>
        <c:axId val="176368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483.11</c:v>
                </c:pt>
                <c:pt idx="1">
                  <c:v>542.29999999999995</c:v>
                </c:pt>
                <c:pt idx="2">
                  <c:v>566.65</c:v>
                </c:pt>
                <c:pt idx="3">
                  <c:v>551.62</c:v>
                </c:pt>
                <c:pt idx="4">
                  <c:v>585.59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A7-488F-B130-C7A1EB2D6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368400"/>
        <c:axId val="176368792"/>
      </c:lineChart>
      <c:dateAx>
        <c:axId val="1763684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6368792"/>
        <c:crosses val="autoZero"/>
        <c:auto val="1"/>
        <c:lblOffset val="100"/>
        <c:baseTimeUnit val="years"/>
      </c:dateAx>
      <c:valAx>
        <c:axId val="176368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368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117.96</c:v>
                </c:pt>
                <c:pt idx="1">
                  <c:v>115.23</c:v>
                </c:pt>
                <c:pt idx="2">
                  <c:v>121.15</c:v>
                </c:pt>
                <c:pt idx="3">
                  <c:v>116.83</c:v>
                </c:pt>
                <c:pt idx="4">
                  <c:v>85.42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3-4972-8A84-DA3648DA0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369968"/>
        <c:axId val="176370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93.28</c:v>
                </c:pt>
                <c:pt idx="1">
                  <c:v>87.51</c:v>
                </c:pt>
                <c:pt idx="2">
                  <c:v>84.77</c:v>
                </c:pt>
                <c:pt idx="3">
                  <c:v>87.11</c:v>
                </c:pt>
                <c:pt idx="4">
                  <c:v>82.78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83-4972-8A84-DA3648DA0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369968"/>
        <c:axId val="176370360"/>
      </c:lineChart>
      <c:dateAx>
        <c:axId val="1763699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6370360"/>
        <c:crosses val="autoZero"/>
        <c:auto val="1"/>
        <c:lblOffset val="100"/>
        <c:baseTimeUnit val="years"/>
      </c:dateAx>
      <c:valAx>
        <c:axId val="176370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36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103.68</c:v>
                </c:pt>
                <c:pt idx="1">
                  <c:v>105.47</c:v>
                </c:pt>
                <c:pt idx="2">
                  <c:v>101.32</c:v>
                </c:pt>
                <c:pt idx="3">
                  <c:v>106.32</c:v>
                </c:pt>
                <c:pt idx="4">
                  <c:v>122.8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B1-4A75-BFC4-DF1EB238F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516304"/>
        <c:axId val="176516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208.29</c:v>
                </c:pt>
                <c:pt idx="1">
                  <c:v>218.42</c:v>
                </c:pt>
                <c:pt idx="2">
                  <c:v>227.27</c:v>
                </c:pt>
                <c:pt idx="3">
                  <c:v>223.98</c:v>
                </c:pt>
                <c:pt idx="4">
                  <c:v>225.09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B1-4A75-BFC4-DF1EB238F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516304"/>
        <c:axId val="176516696"/>
      </c:lineChart>
      <c:dateAx>
        <c:axId val="1765163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6516696"/>
        <c:crosses val="autoZero"/>
        <c:auto val="1"/>
        <c:lblOffset val="100"/>
        <c:baseTimeUnit val="years"/>
      </c:dateAx>
      <c:valAx>
        <c:axId val="176516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516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R16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5" t="str">
        <f>データ!H6</f>
        <v>静岡県　西伊豆町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A8</v>
      </c>
      <c r="X8" s="83"/>
      <c r="Y8" s="83"/>
      <c r="Z8" s="83"/>
      <c r="AA8" s="83"/>
      <c r="AB8" s="83"/>
      <c r="AC8" s="83"/>
      <c r="AD8" s="83" t="str">
        <f>データ!$M$6</f>
        <v>非設置</v>
      </c>
      <c r="AE8" s="83"/>
      <c r="AF8" s="83"/>
      <c r="AG8" s="83"/>
      <c r="AH8" s="83"/>
      <c r="AI8" s="83"/>
      <c r="AJ8" s="83"/>
      <c r="AK8" s="4"/>
      <c r="AL8" s="71">
        <f>データ!$R$6</f>
        <v>7519</v>
      </c>
      <c r="AM8" s="71"/>
      <c r="AN8" s="71"/>
      <c r="AO8" s="71"/>
      <c r="AP8" s="71"/>
      <c r="AQ8" s="71"/>
      <c r="AR8" s="71"/>
      <c r="AS8" s="71"/>
      <c r="AT8" s="67">
        <f>データ!$S$6</f>
        <v>105.54</v>
      </c>
      <c r="AU8" s="68"/>
      <c r="AV8" s="68"/>
      <c r="AW8" s="68"/>
      <c r="AX8" s="68"/>
      <c r="AY8" s="68"/>
      <c r="AZ8" s="68"/>
      <c r="BA8" s="68"/>
      <c r="BB8" s="70">
        <f>データ!$T$6</f>
        <v>71.239999999999995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97.08</v>
      </c>
      <c r="J10" s="68"/>
      <c r="K10" s="68"/>
      <c r="L10" s="68"/>
      <c r="M10" s="68"/>
      <c r="N10" s="68"/>
      <c r="O10" s="69"/>
      <c r="P10" s="70">
        <f>データ!$P$6</f>
        <v>99.89</v>
      </c>
      <c r="Q10" s="70"/>
      <c r="R10" s="70"/>
      <c r="S10" s="70"/>
      <c r="T10" s="70"/>
      <c r="U10" s="70"/>
      <c r="V10" s="70"/>
      <c r="W10" s="71">
        <f>データ!$Q$6</f>
        <v>2090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7430</v>
      </c>
      <c r="AM10" s="71"/>
      <c r="AN10" s="71"/>
      <c r="AO10" s="71"/>
      <c r="AP10" s="71"/>
      <c r="AQ10" s="71"/>
      <c r="AR10" s="71"/>
      <c r="AS10" s="71"/>
      <c r="AT10" s="67">
        <f>データ!$V$6</f>
        <v>27.12</v>
      </c>
      <c r="AU10" s="68"/>
      <c r="AV10" s="68"/>
      <c r="AW10" s="68"/>
      <c r="AX10" s="68"/>
      <c r="AY10" s="68"/>
      <c r="AZ10" s="68"/>
      <c r="BA10" s="68"/>
      <c r="BB10" s="70">
        <f>データ!$W$6</f>
        <v>273.97000000000003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113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112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111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7zGZBzdob5/MNSweyhrUIX/N4ndWy/vIXYM+8czQ5jmob9v/20Xgn6hwpisRagPaid55EtHEdufPue/pzfrlaA==" saltValue="qc09JGB1nMeITN0R947deA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223069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静岡県　西伊豆町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非設置</v>
      </c>
      <c r="N6" s="35" t="str">
        <f t="shared" si="3"/>
        <v>-</v>
      </c>
      <c r="O6" s="35">
        <f t="shared" si="3"/>
        <v>97.08</v>
      </c>
      <c r="P6" s="35">
        <f t="shared" si="3"/>
        <v>99.89</v>
      </c>
      <c r="Q6" s="35">
        <f t="shared" si="3"/>
        <v>2090</v>
      </c>
      <c r="R6" s="35">
        <f t="shared" si="3"/>
        <v>7519</v>
      </c>
      <c r="S6" s="35">
        <f t="shared" si="3"/>
        <v>105.54</v>
      </c>
      <c r="T6" s="35">
        <f t="shared" si="3"/>
        <v>71.239999999999995</v>
      </c>
      <c r="U6" s="35">
        <f t="shared" si="3"/>
        <v>7430</v>
      </c>
      <c r="V6" s="35">
        <f t="shared" si="3"/>
        <v>27.12</v>
      </c>
      <c r="W6" s="35">
        <f t="shared" si="3"/>
        <v>273.97000000000003</v>
      </c>
      <c r="X6" s="36">
        <f>IF(X7="",NA(),X7)</f>
        <v>119.55</v>
      </c>
      <c r="Y6" s="36">
        <f t="shared" ref="Y6:AG6" si="4">IF(Y7="",NA(),Y7)</f>
        <v>114.77</v>
      </c>
      <c r="Z6" s="36">
        <f t="shared" si="4"/>
        <v>120.06</v>
      </c>
      <c r="AA6" s="36">
        <f t="shared" si="4"/>
        <v>116.16</v>
      </c>
      <c r="AB6" s="36">
        <f t="shared" si="4"/>
        <v>104.41</v>
      </c>
      <c r="AC6" s="36">
        <f t="shared" si="4"/>
        <v>107.95</v>
      </c>
      <c r="AD6" s="36">
        <f t="shared" si="4"/>
        <v>104.47</v>
      </c>
      <c r="AE6" s="36">
        <f t="shared" si="4"/>
        <v>103.81</v>
      </c>
      <c r="AF6" s="36">
        <f t="shared" si="4"/>
        <v>104.35</v>
      </c>
      <c r="AG6" s="36">
        <f t="shared" si="4"/>
        <v>105.34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12.44</v>
      </c>
      <c r="AO6" s="36">
        <f t="shared" si="5"/>
        <v>16.399999999999999</v>
      </c>
      <c r="AP6" s="36">
        <f t="shared" si="5"/>
        <v>25.66</v>
      </c>
      <c r="AQ6" s="36">
        <f t="shared" si="5"/>
        <v>21.69</v>
      </c>
      <c r="AR6" s="36">
        <f t="shared" si="5"/>
        <v>24.04</v>
      </c>
      <c r="AS6" s="35" t="str">
        <f>IF(AS7="","",IF(AS7="-","【-】","【"&amp;SUBSTITUTE(TEXT(AS7,"#,##0.00"),"-","△")&amp;"】"))</f>
        <v>【1.15】</v>
      </c>
      <c r="AT6" s="36">
        <f>IF(AT7="",NA(),AT7)</f>
        <v>560.83000000000004</v>
      </c>
      <c r="AU6" s="36">
        <f t="shared" ref="AU6:BC6" si="6">IF(AU7="",NA(),AU7)</f>
        <v>415.51</v>
      </c>
      <c r="AV6" s="36">
        <f t="shared" si="6"/>
        <v>2014.36</v>
      </c>
      <c r="AW6" s="36">
        <f t="shared" si="6"/>
        <v>3125.5</v>
      </c>
      <c r="AX6" s="36">
        <f t="shared" si="6"/>
        <v>2562.29</v>
      </c>
      <c r="AY6" s="36">
        <f t="shared" si="6"/>
        <v>371.89</v>
      </c>
      <c r="AZ6" s="36">
        <f t="shared" si="6"/>
        <v>293.23</v>
      </c>
      <c r="BA6" s="36">
        <f t="shared" si="6"/>
        <v>300.14</v>
      </c>
      <c r="BB6" s="36">
        <f t="shared" si="6"/>
        <v>301.04000000000002</v>
      </c>
      <c r="BC6" s="36">
        <f t="shared" si="6"/>
        <v>305.08</v>
      </c>
      <c r="BD6" s="35" t="str">
        <f>IF(BD7="","",IF(BD7="-","【-】","【"&amp;SUBSTITUTE(TEXT(BD7,"#,##0.00"),"-","△")&amp;"】"))</f>
        <v>【260.31】</v>
      </c>
      <c r="BE6" s="36">
        <f>IF(BE7="",NA(),BE7)</f>
        <v>44.92</v>
      </c>
      <c r="BF6" s="36">
        <f t="shared" ref="BF6:BN6" si="7">IF(BF7="",NA(),BF7)</f>
        <v>41.64</v>
      </c>
      <c r="BG6" s="36">
        <f t="shared" si="7"/>
        <v>37.119999999999997</v>
      </c>
      <c r="BH6" s="36">
        <f t="shared" si="7"/>
        <v>34.229999999999997</v>
      </c>
      <c r="BI6" s="36">
        <f t="shared" si="7"/>
        <v>41.69</v>
      </c>
      <c r="BJ6" s="36">
        <f t="shared" si="7"/>
        <v>483.11</v>
      </c>
      <c r="BK6" s="36">
        <f t="shared" si="7"/>
        <v>542.29999999999995</v>
      </c>
      <c r="BL6" s="36">
        <f t="shared" si="7"/>
        <v>566.65</v>
      </c>
      <c r="BM6" s="36">
        <f t="shared" si="7"/>
        <v>551.62</v>
      </c>
      <c r="BN6" s="36">
        <f t="shared" si="7"/>
        <v>585.59</v>
      </c>
      <c r="BO6" s="35" t="str">
        <f>IF(BO7="","",IF(BO7="-","【-】","【"&amp;SUBSTITUTE(TEXT(BO7,"#,##0.00"),"-","△")&amp;"】"))</f>
        <v>【275.67】</v>
      </c>
      <c r="BP6" s="36">
        <f>IF(BP7="",NA(),BP7)</f>
        <v>117.96</v>
      </c>
      <c r="BQ6" s="36">
        <f t="shared" ref="BQ6:BY6" si="8">IF(BQ7="",NA(),BQ7)</f>
        <v>115.23</v>
      </c>
      <c r="BR6" s="36">
        <f t="shared" si="8"/>
        <v>121.15</v>
      </c>
      <c r="BS6" s="36">
        <f t="shared" si="8"/>
        <v>116.83</v>
      </c>
      <c r="BT6" s="36">
        <f t="shared" si="8"/>
        <v>85.42</v>
      </c>
      <c r="BU6" s="36">
        <f t="shared" si="8"/>
        <v>93.28</v>
      </c>
      <c r="BV6" s="36">
        <f t="shared" si="8"/>
        <v>87.51</v>
      </c>
      <c r="BW6" s="36">
        <f t="shared" si="8"/>
        <v>84.77</v>
      </c>
      <c r="BX6" s="36">
        <f t="shared" si="8"/>
        <v>87.11</v>
      </c>
      <c r="BY6" s="36">
        <f t="shared" si="8"/>
        <v>82.78</v>
      </c>
      <c r="BZ6" s="35" t="str">
        <f>IF(BZ7="","",IF(BZ7="-","【-】","【"&amp;SUBSTITUTE(TEXT(BZ7,"#,##0.00"),"-","△")&amp;"】"))</f>
        <v>【100.05】</v>
      </c>
      <c r="CA6" s="36">
        <f>IF(CA7="",NA(),CA7)</f>
        <v>103.68</v>
      </c>
      <c r="CB6" s="36">
        <f t="shared" ref="CB6:CJ6" si="9">IF(CB7="",NA(),CB7)</f>
        <v>105.47</v>
      </c>
      <c r="CC6" s="36">
        <f t="shared" si="9"/>
        <v>101.32</v>
      </c>
      <c r="CD6" s="36">
        <f t="shared" si="9"/>
        <v>106.32</v>
      </c>
      <c r="CE6" s="36">
        <f t="shared" si="9"/>
        <v>122.8</v>
      </c>
      <c r="CF6" s="36">
        <f t="shared" si="9"/>
        <v>208.29</v>
      </c>
      <c r="CG6" s="36">
        <f t="shared" si="9"/>
        <v>218.42</v>
      </c>
      <c r="CH6" s="36">
        <f t="shared" si="9"/>
        <v>227.27</v>
      </c>
      <c r="CI6" s="36">
        <f t="shared" si="9"/>
        <v>223.98</v>
      </c>
      <c r="CJ6" s="36">
        <f t="shared" si="9"/>
        <v>225.09</v>
      </c>
      <c r="CK6" s="35" t="str">
        <f>IF(CK7="","",IF(CK7="-","【-】","【"&amp;SUBSTITUTE(TEXT(CK7,"#,##0.00"),"-","△")&amp;"】"))</f>
        <v>【166.40】</v>
      </c>
      <c r="CL6" s="36">
        <f>IF(CL7="",NA(),CL7)</f>
        <v>29.07</v>
      </c>
      <c r="CM6" s="36">
        <f t="shared" ref="CM6:CU6" si="10">IF(CM7="",NA(),CM7)</f>
        <v>27.18</v>
      </c>
      <c r="CN6" s="36">
        <f t="shared" si="10"/>
        <v>26.99</v>
      </c>
      <c r="CO6" s="36">
        <f t="shared" si="10"/>
        <v>26.38</v>
      </c>
      <c r="CP6" s="36">
        <f t="shared" si="10"/>
        <v>22.78</v>
      </c>
      <c r="CQ6" s="36">
        <f t="shared" si="10"/>
        <v>49.32</v>
      </c>
      <c r="CR6" s="36">
        <f t="shared" si="10"/>
        <v>50.24</v>
      </c>
      <c r="CS6" s="36">
        <f t="shared" si="10"/>
        <v>50.29</v>
      </c>
      <c r="CT6" s="36">
        <f t="shared" si="10"/>
        <v>49.64</v>
      </c>
      <c r="CU6" s="36">
        <f t="shared" si="10"/>
        <v>49.38</v>
      </c>
      <c r="CV6" s="35" t="str">
        <f>IF(CV7="","",IF(CV7="-","【-】","【"&amp;SUBSTITUTE(TEXT(CV7,"#,##0.00"),"-","△")&amp;"】"))</f>
        <v>【60.69】</v>
      </c>
      <c r="CW6" s="36">
        <f>IF(CW7="",NA(),CW7)</f>
        <v>73.349999999999994</v>
      </c>
      <c r="CX6" s="36">
        <f t="shared" ref="CX6:DF6" si="11">IF(CX7="",NA(),CX7)</f>
        <v>77.430000000000007</v>
      </c>
      <c r="CY6" s="36">
        <f t="shared" si="11"/>
        <v>78.459999999999994</v>
      </c>
      <c r="CZ6" s="36">
        <f t="shared" si="11"/>
        <v>77.48</v>
      </c>
      <c r="DA6" s="36">
        <f t="shared" si="11"/>
        <v>77.84</v>
      </c>
      <c r="DB6" s="36">
        <f t="shared" si="11"/>
        <v>79.34</v>
      </c>
      <c r="DC6" s="36">
        <f t="shared" si="11"/>
        <v>78.650000000000006</v>
      </c>
      <c r="DD6" s="36">
        <f t="shared" si="11"/>
        <v>77.73</v>
      </c>
      <c r="DE6" s="36">
        <f t="shared" si="11"/>
        <v>78.09</v>
      </c>
      <c r="DF6" s="36">
        <f t="shared" si="11"/>
        <v>78.010000000000005</v>
      </c>
      <c r="DG6" s="35" t="str">
        <f>IF(DG7="","",IF(DG7="-","【-】","【"&amp;SUBSTITUTE(TEXT(DG7,"#,##0.00"),"-","△")&amp;"】"))</f>
        <v>【89.82】</v>
      </c>
      <c r="DH6" s="36">
        <f>IF(DH7="",NA(),DH7)</f>
        <v>54.09</v>
      </c>
      <c r="DI6" s="36">
        <f t="shared" ref="DI6:DQ6" si="12">IF(DI7="",NA(),DI7)</f>
        <v>52.88</v>
      </c>
      <c r="DJ6" s="36">
        <f t="shared" si="12"/>
        <v>54.69</v>
      </c>
      <c r="DK6" s="36">
        <f t="shared" si="12"/>
        <v>56.32</v>
      </c>
      <c r="DL6" s="36">
        <f t="shared" si="12"/>
        <v>55.04</v>
      </c>
      <c r="DM6" s="36">
        <f t="shared" si="12"/>
        <v>48.3</v>
      </c>
      <c r="DN6" s="36">
        <f t="shared" si="12"/>
        <v>45.14</v>
      </c>
      <c r="DO6" s="36">
        <f t="shared" si="12"/>
        <v>45.85</v>
      </c>
      <c r="DP6" s="36">
        <f t="shared" si="12"/>
        <v>47.31</v>
      </c>
      <c r="DQ6" s="36">
        <f t="shared" si="12"/>
        <v>47.5</v>
      </c>
      <c r="DR6" s="35" t="str">
        <f>IF(DR7="","",IF(DR7="-","【-】","【"&amp;SUBSTITUTE(TEXT(DR7,"#,##0.00"),"-","△")&amp;"】"))</f>
        <v>【50.19】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6">
        <f t="shared" si="13"/>
        <v>53.31</v>
      </c>
      <c r="DW6" s="36">
        <f t="shared" si="13"/>
        <v>57.93</v>
      </c>
      <c r="DX6" s="36">
        <f t="shared" si="13"/>
        <v>12.43</v>
      </c>
      <c r="DY6" s="36">
        <f t="shared" si="13"/>
        <v>13.58</v>
      </c>
      <c r="DZ6" s="36">
        <f t="shared" si="13"/>
        <v>14.13</v>
      </c>
      <c r="EA6" s="36">
        <f t="shared" si="13"/>
        <v>16.77</v>
      </c>
      <c r="EB6" s="36">
        <f t="shared" si="13"/>
        <v>17.399999999999999</v>
      </c>
      <c r="EC6" s="35" t="str">
        <f>IF(EC7="","",IF(EC7="-","【-】","【"&amp;SUBSTITUTE(TEXT(EC7,"#,##0.00"),"-","△")&amp;"】"))</f>
        <v>【20.63】</v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6">
        <f t="shared" si="14"/>
        <v>0.01</v>
      </c>
      <c r="EH6" s="35">
        <f t="shared" si="14"/>
        <v>0</v>
      </c>
      <c r="EI6" s="36">
        <f t="shared" si="14"/>
        <v>0.46</v>
      </c>
      <c r="EJ6" s="36">
        <f t="shared" si="14"/>
        <v>0.44</v>
      </c>
      <c r="EK6" s="36">
        <f t="shared" si="14"/>
        <v>0.52</v>
      </c>
      <c r="EL6" s="36">
        <f t="shared" si="14"/>
        <v>0.47</v>
      </c>
      <c r="EM6" s="36">
        <f t="shared" si="14"/>
        <v>0.4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223069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97.08</v>
      </c>
      <c r="P7" s="39">
        <v>99.89</v>
      </c>
      <c r="Q7" s="39">
        <v>2090</v>
      </c>
      <c r="R7" s="39">
        <v>7519</v>
      </c>
      <c r="S7" s="39">
        <v>105.54</v>
      </c>
      <c r="T7" s="39">
        <v>71.239999999999995</v>
      </c>
      <c r="U7" s="39">
        <v>7430</v>
      </c>
      <c r="V7" s="39">
        <v>27.12</v>
      </c>
      <c r="W7" s="39">
        <v>273.97000000000003</v>
      </c>
      <c r="X7" s="39">
        <v>119.55</v>
      </c>
      <c r="Y7" s="39">
        <v>114.77</v>
      </c>
      <c r="Z7" s="39">
        <v>120.06</v>
      </c>
      <c r="AA7" s="39">
        <v>116.16</v>
      </c>
      <c r="AB7" s="39">
        <v>104.41</v>
      </c>
      <c r="AC7" s="39">
        <v>107.95</v>
      </c>
      <c r="AD7" s="39">
        <v>104.47</v>
      </c>
      <c r="AE7" s="39">
        <v>103.81</v>
      </c>
      <c r="AF7" s="39">
        <v>104.35</v>
      </c>
      <c r="AG7" s="39">
        <v>105.34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12.44</v>
      </c>
      <c r="AO7" s="39">
        <v>16.399999999999999</v>
      </c>
      <c r="AP7" s="39">
        <v>25.66</v>
      </c>
      <c r="AQ7" s="39">
        <v>21.69</v>
      </c>
      <c r="AR7" s="39">
        <v>24.04</v>
      </c>
      <c r="AS7" s="39">
        <v>1.1499999999999999</v>
      </c>
      <c r="AT7" s="39">
        <v>560.83000000000004</v>
      </c>
      <c r="AU7" s="39">
        <v>415.51</v>
      </c>
      <c r="AV7" s="39">
        <v>2014.36</v>
      </c>
      <c r="AW7" s="39">
        <v>3125.5</v>
      </c>
      <c r="AX7" s="39">
        <v>2562.29</v>
      </c>
      <c r="AY7" s="39">
        <v>371.89</v>
      </c>
      <c r="AZ7" s="39">
        <v>293.23</v>
      </c>
      <c r="BA7" s="39">
        <v>300.14</v>
      </c>
      <c r="BB7" s="39">
        <v>301.04000000000002</v>
      </c>
      <c r="BC7" s="39">
        <v>305.08</v>
      </c>
      <c r="BD7" s="39">
        <v>260.31</v>
      </c>
      <c r="BE7" s="39">
        <v>44.92</v>
      </c>
      <c r="BF7" s="39">
        <v>41.64</v>
      </c>
      <c r="BG7" s="39">
        <v>37.119999999999997</v>
      </c>
      <c r="BH7" s="39">
        <v>34.229999999999997</v>
      </c>
      <c r="BI7" s="39">
        <v>41.69</v>
      </c>
      <c r="BJ7" s="39">
        <v>483.11</v>
      </c>
      <c r="BK7" s="39">
        <v>542.29999999999995</v>
      </c>
      <c r="BL7" s="39">
        <v>566.65</v>
      </c>
      <c r="BM7" s="39">
        <v>551.62</v>
      </c>
      <c r="BN7" s="39">
        <v>585.59</v>
      </c>
      <c r="BO7" s="39">
        <v>275.67</v>
      </c>
      <c r="BP7" s="39">
        <v>117.96</v>
      </c>
      <c r="BQ7" s="39">
        <v>115.23</v>
      </c>
      <c r="BR7" s="39">
        <v>121.15</v>
      </c>
      <c r="BS7" s="39">
        <v>116.83</v>
      </c>
      <c r="BT7" s="39">
        <v>85.42</v>
      </c>
      <c r="BU7" s="39">
        <v>93.28</v>
      </c>
      <c r="BV7" s="39">
        <v>87.51</v>
      </c>
      <c r="BW7" s="39">
        <v>84.77</v>
      </c>
      <c r="BX7" s="39">
        <v>87.11</v>
      </c>
      <c r="BY7" s="39">
        <v>82.78</v>
      </c>
      <c r="BZ7" s="39">
        <v>100.05</v>
      </c>
      <c r="CA7" s="39">
        <v>103.68</v>
      </c>
      <c r="CB7" s="39">
        <v>105.47</v>
      </c>
      <c r="CC7" s="39">
        <v>101.32</v>
      </c>
      <c r="CD7" s="39">
        <v>106.32</v>
      </c>
      <c r="CE7" s="39">
        <v>122.8</v>
      </c>
      <c r="CF7" s="39">
        <v>208.29</v>
      </c>
      <c r="CG7" s="39">
        <v>218.42</v>
      </c>
      <c r="CH7" s="39">
        <v>227.27</v>
      </c>
      <c r="CI7" s="39">
        <v>223.98</v>
      </c>
      <c r="CJ7" s="39">
        <v>225.09</v>
      </c>
      <c r="CK7" s="39">
        <v>166.4</v>
      </c>
      <c r="CL7" s="39">
        <v>29.07</v>
      </c>
      <c r="CM7" s="39">
        <v>27.18</v>
      </c>
      <c r="CN7" s="39">
        <v>26.99</v>
      </c>
      <c r="CO7" s="39">
        <v>26.38</v>
      </c>
      <c r="CP7" s="39">
        <v>22.78</v>
      </c>
      <c r="CQ7" s="39">
        <v>49.32</v>
      </c>
      <c r="CR7" s="39">
        <v>50.24</v>
      </c>
      <c r="CS7" s="39">
        <v>50.29</v>
      </c>
      <c r="CT7" s="39">
        <v>49.64</v>
      </c>
      <c r="CU7" s="39">
        <v>49.38</v>
      </c>
      <c r="CV7" s="39">
        <v>60.69</v>
      </c>
      <c r="CW7" s="39">
        <v>73.349999999999994</v>
      </c>
      <c r="CX7" s="39">
        <v>77.430000000000007</v>
      </c>
      <c r="CY7" s="39">
        <v>78.459999999999994</v>
      </c>
      <c r="CZ7" s="39">
        <v>77.48</v>
      </c>
      <c r="DA7" s="39">
        <v>77.84</v>
      </c>
      <c r="DB7" s="39">
        <v>79.34</v>
      </c>
      <c r="DC7" s="39">
        <v>78.650000000000006</v>
      </c>
      <c r="DD7" s="39">
        <v>77.73</v>
      </c>
      <c r="DE7" s="39">
        <v>78.09</v>
      </c>
      <c r="DF7" s="39">
        <v>78.010000000000005</v>
      </c>
      <c r="DG7" s="39">
        <v>89.82</v>
      </c>
      <c r="DH7" s="39">
        <v>54.09</v>
      </c>
      <c r="DI7" s="39">
        <v>52.88</v>
      </c>
      <c r="DJ7" s="39">
        <v>54.69</v>
      </c>
      <c r="DK7" s="39">
        <v>56.32</v>
      </c>
      <c r="DL7" s="39">
        <v>55.04</v>
      </c>
      <c r="DM7" s="39">
        <v>48.3</v>
      </c>
      <c r="DN7" s="39">
        <v>45.14</v>
      </c>
      <c r="DO7" s="39">
        <v>45.85</v>
      </c>
      <c r="DP7" s="39">
        <v>47.31</v>
      </c>
      <c r="DQ7" s="39">
        <v>47.5</v>
      </c>
      <c r="DR7" s="39">
        <v>50.19</v>
      </c>
      <c r="DS7" s="39">
        <v>0</v>
      </c>
      <c r="DT7" s="39">
        <v>0</v>
      </c>
      <c r="DU7" s="39">
        <v>0</v>
      </c>
      <c r="DV7" s="39">
        <v>53.31</v>
      </c>
      <c r="DW7" s="39">
        <v>57.93</v>
      </c>
      <c r="DX7" s="39">
        <v>12.43</v>
      </c>
      <c r="DY7" s="39">
        <v>13.58</v>
      </c>
      <c r="DZ7" s="39">
        <v>14.13</v>
      </c>
      <c r="EA7" s="39">
        <v>16.77</v>
      </c>
      <c r="EB7" s="39">
        <v>17.399999999999999</v>
      </c>
      <c r="EC7" s="39">
        <v>20.63</v>
      </c>
      <c r="ED7" s="39">
        <v>0</v>
      </c>
      <c r="EE7" s="39">
        <v>0</v>
      </c>
      <c r="EF7" s="39">
        <v>0</v>
      </c>
      <c r="EG7" s="39">
        <v>0.01</v>
      </c>
      <c r="EH7" s="39">
        <v>0</v>
      </c>
      <c r="EI7" s="39">
        <v>0.46</v>
      </c>
      <c r="EJ7" s="39">
        <v>0.44</v>
      </c>
      <c r="EK7" s="39">
        <v>0.52</v>
      </c>
      <c r="EL7" s="39">
        <v>0.47</v>
      </c>
      <c r="EM7" s="39">
        <v>0.4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2022-01-13T01:28:36Z</cp:lastPrinted>
  <dcterms:created xsi:type="dcterms:W3CDTF">2021-12-03T06:51:13Z</dcterms:created>
  <dcterms:modified xsi:type="dcterms:W3CDTF">2022-01-13T01:37:03Z</dcterms:modified>
  <cp:category/>
</cp:coreProperties>
</file>