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I:\水道\上水道\総務\経営分析(H27から)\R3(R2決算分)\02_県へ提出（1月26日〆→財政課へ）\"/>
    </mc:Choice>
  </mc:AlternateContent>
  <xr:revisionPtr revIDLastSave="0" documentId="13_ncr:1_{408F45B7-5106-4B24-A215-E533DF3BA93F}" xr6:coauthVersionLast="43" xr6:coauthVersionMax="43" xr10:uidLastSave="{00000000-0000-0000-0000-000000000000}"/>
  <workbookProtection workbookAlgorithmName="SHA-512" workbookHashValue="uC1+IMEyjNUBprU6iI43xh7PYwcJNS5M4C1wqwWl1XdyR2tOhvC1y1Zj0k0jquM3HR/70vbQs75dNALPS0WPGA==" workbookSaltValue="py3iUTf8xnpFShJbCjvoo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<sst xmlns="http://schemas.openxmlformats.org/spreadsheetml/2006/main" count="316" uniqueCount="113">
  <si>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</si>
  <si>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</si>
  <si>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</si>
  <si>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</si>
  <si>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</si>
  <si>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</si>
  <si>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</si>
  <si>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</si>
  <si>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</si>
  <si>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</si>
  <si>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</si>
  <si>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</si>
  <si>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</si>
  <si>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</si>
  <si>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</si>
  <si>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</si>
  <si>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</si>
  <si>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</si>
  <si>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</si>
  <si>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</si>
  <si>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</si>
  <si>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</si>
  <si>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</si>
  <si>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</si>
  <si>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</si>
  <si>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</si>
  <si>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</si>
  <si>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</si>
  <si>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</si>
  <si>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</si>
  <si>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</si>
  <si>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</si>
  <si>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</si>
  <si>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</si>
  <si>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</si>
  <si>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</si>
  <si>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</si>
  <si>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</si>
  <si>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</si>
  <si>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</si>
  <si>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</si>
  <si>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</si>
  <si>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</si>
  <si>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</si>
  <si>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</si>
  <si>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</si>
  <si>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</si>
  <si>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</si>
  <si>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</si>
  <si>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</si>
  <si>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</si>
  <si>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</si>
  <si>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</si>
  <si>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</si>
  <si>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</si>
  <si>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</si>
  <si>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</si>
  <si>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</si>
  <si>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</si>
  <si>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</si>
  <si>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</si>
  <si>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</si>
  <si>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</si>
  <si>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</si>
  <si>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</si>
  <si>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</si>
  <si>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</si>
  <si>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</si>
  <si>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</si>
  <si>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</si>
  <si>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</si>
  <si>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</si>
  <si>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</si>
  <si>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</si>
  <si>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</si>
  <si>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</si>
  <si>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</si>
  <si>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</si>
  <si>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</si>
  <si>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</si>
  <si>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</si>
  <si>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</si>
  <si>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</si>
  <si>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</si>
  <si>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</si>
  <si>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</si>
  <si>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</si>
  <si>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</si>
  <si>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</si>
  <si>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</si>
  <si>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</si>
  <si>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</si>
  <si>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</si>
  <si>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</si>
  <si>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</si>
  <si>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</si>
  <si>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</si>
  <si>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</si>
  <si>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</si>
  <si>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</si>
  <si>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</si>
  <si>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</si>
  <si>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</si>
  <si>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</si>
  <si>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</si>
  <si>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</si>
  <si>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</si>
  <si>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</si>
  <si>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</si>
  <si>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</si>
  <si>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事業は、昭和40年代に開発事業者から施設の一部を譲渡された簡易水道であり、管理業務全般を同事業者に委託する形で事業を運営している。開発により整備された水道施設のほとんどが更新されていないため、老朽化した施設の更新、特に老朽化した管からの漏水を要因とした低有収率の改善が喫緊の課題となっており、管理業者の協力を得ながら、漏水対策の継続による有収率の改善及び施設の効率化に向けた根本的な対策に取り組んでいく。
　令和2年度より公営企業会計へ移行し、経営状況の正確な把握や類似団体との比較により、経営基盤の強化や財政マネジメントの向上に取り組むことが可能となった。今後、収支の均衡を保ちつつ、令和3年3月に策定した経営戦略に基づき、老朽化した管路の計画的な更新による有収率の向上及びそれに伴う経費の削減を図り、管路以外の施設の更新及び安定供給に向けた財源確保に努めていく。</t>
    <rPh sb="15" eb="17">
      <t>ジギョウ</t>
    </rPh>
    <rPh sb="17" eb="18">
      <t>シャ</t>
    </rPh>
    <rPh sb="47" eb="48">
      <t>ジ</t>
    </rPh>
    <phoneticPr fontId="4"/>
  </si>
  <si>
    <t>　裾野市簡易水道事業は、令和2年度より地方公営企業法を適用したため、数値は当該年度のみとなっている。
　①経常収支比率については、100％を超えており、収支の均衡は保たれている。しかし、法適用前に実施した資産調査により、貸借対照表上負債及び資本が資産を上回ったため、欠損金がある状態で公営企業会計を開始している。②累積欠損金比率の減少に向けては、発生した純利益を欠損金の補てんに充てていく。③流動比率は100％未満となっているが、流動負債の企業債償還金が流動資産（現金）を上回っているためであり、償還にあたっては全額繰入金を充てている。また、④企業債残高対給水収益比率については、平成24年度・令和元年度以外は起債をしていないため、類似団体を大きく下回っている。令和9年度までは新規の借入の予定はないため、今後は比率の減少が見込まれる。⑤料金回収率は類似団体・全国平均を上回っているものの、100%を下回っており、不足分を繰入金等で補てんしている。⑥給水原価は、全国平均より大幅に高額となっているが、これは当事業が管理業務全般を委託しており、多額の委託料がかかっているためである。⑦施設利用率は、類似団体及び全国平均より低く効率が悪いため、施設更新時に現状に合わせたダウンサイジングを行い、施設規模の適正化を図っていく。⑧有収率が著しく低いのは、配水管の老朽化による漏水が多いためであり、収益性や施設の有効利用に結びついていないため対策が急務となっている。</t>
    <rPh sb="173" eb="175">
      <t>ハッセイ</t>
    </rPh>
    <rPh sb="414" eb="415">
      <t>トウ</t>
    </rPh>
    <phoneticPr fontId="4"/>
  </si>
  <si>
    <t>　公営企業会計移行初年度であるため、有形固定資産減価償却率は全国平均よりも低くなっている。減価償却率は低いものの、事業認可時よりほとんどの水道施設を更新しておらず、中でも管路の半分以上が経年管路となっており、劣化が進み、低い有収率となっている。この状況は、過去から老朽管対策が十分にできていなかったこと、また東日本大震災や富士宮地震の影響により、漏水が増加したと想定されるが、その後管路更新事業などが、管理事業者との調整事情により、計画的に実施できなかったことが主な要因となっている。
　今後は、平成30年度に実施した漏水調査、令和元年度に実施した資産調査をもとにした、漏水対策や老朽管布設替工事、各種機械設備の更新等の実施が必要である。</t>
    <rPh sb="107" eb="108">
      <t>スス</t>
    </rPh>
    <rPh sb="110" eb="111">
      <t>ヒク</t>
    </rPh>
    <rPh sb="203" eb="204">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</si>
</sst>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0.85</c:v>
                </c:pt>
              </c:numCache>
            </c:numRef>
          </c:val>
          <c:extLst>
            <c:ext xmlns:c16="http://schemas.microsoft.com/office/drawing/2014/chart" uri="{C3380CC4-5D6E-409C-BE32-E72D297353CC}">
              <c16:uniqueId val="{00000000-5485-42AA-8365-FA1E4CFAC1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5485-42AA-8365-FA1E4CFAC1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48.75</c:v>
                </c:pt>
              </c:numCache>
            </c:numRef>
          </c:val>
          <c:extLst>
            <c:ext xmlns:c16="http://schemas.microsoft.com/office/drawing/2014/chart" uri="{C3380CC4-5D6E-409C-BE32-E72D297353CC}">
              <c16:uniqueId val="{00000000-95C5-4A77-87B7-237FBCD7C4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95C5-4A77-87B7-237FBCD7C4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21.21</c:v>
                </c:pt>
              </c:numCache>
            </c:numRef>
          </c:val>
          <c:extLst>
            <c:ext xmlns:c16="http://schemas.microsoft.com/office/drawing/2014/chart" uri="{C3380CC4-5D6E-409C-BE32-E72D297353CC}">
              <c16:uniqueId val="{00000000-603C-4CCF-95CC-8CB5199D24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603C-4CCF-95CC-8CB5199D24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101.39</c:v>
                </c:pt>
              </c:numCache>
            </c:numRef>
          </c:val>
          <c:extLst>
            <c:ext xmlns:c16="http://schemas.microsoft.com/office/drawing/2014/chart" uri="{C3380CC4-5D6E-409C-BE32-E72D297353CC}">
              <c16:uniqueId val="{00000000-5A64-4ECF-8F9F-E5EB7AB1F8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5A64-4ECF-8F9F-E5EB7AB1F8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8.5399999999999991</c:v>
                </c:pt>
              </c:numCache>
            </c:numRef>
          </c:val>
          <c:extLst>
            <c:ext xmlns:c16="http://schemas.microsoft.com/office/drawing/2014/chart" uri="{C3380CC4-5D6E-409C-BE32-E72D297353CC}">
              <c16:uniqueId val="{00000000-38BF-4FEB-9F80-0A05687B33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38BF-4FEB-9F80-0A05687B33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52.54</c:v>
                </c:pt>
              </c:numCache>
            </c:numRef>
          </c:val>
          <c:extLst>
            <c:ext xmlns:c16="http://schemas.microsoft.com/office/drawing/2014/chart" uri="{C3380CC4-5D6E-409C-BE32-E72D297353CC}">
              <c16:uniqueId val="{00000000-966B-4CE5-B967-1600A544303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966B-4CE5-B967-1600A544303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9.93</c:v>
                </c:pt>
              </c:numCache>
            </c:numRef>
          </c:val>
          <c:extLst>
            <c:ext xmlns:c16="http://schemas.microsoft.com/office/drawing/2014/chart" uri="{C3380CC4-5D6E-409C-BE32-E72D297353CC}">
              <c16:uniqueId val="{00000000-C12B-426E-B147-438CA3985C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C12B-426E-B147-438CA3985C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82.9</c:v>
                </c:pt>
              </c:numCache>
            </c:numRef>
          </c:val>
          <c:extLst>
            <c:ext xmlns:c16="http://schemas.microsoft.com/office/drawing/2014/chart" uri="{C3380CC4-5D6E-409C-BE32-E72D297353CC}">
              <c16:uniqueId val="{00000000-0510-47B5-AB25-E49D7C8937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0510-47B5-AB25-E49D7C8937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91.92</c:v>
                </c:pt>
              </c:numCache>
            </c:numRef>
          </c:val>
          <c:extLst>
            <c:ext xmlns:c16="http://schemas.microsoft.com/office/drawing/2014/chart" uri="{C3380CC4-5D6E-409C-BE32-E72D297353CC}">
              <c16:uniqueId val="{00000000-CB3D-4937-9159-6019B5EBC0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CB3D-4937-9159-6019B5EBC0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75.239999999999995</c:v>
                </c:pt>
              </c:numCache>
            </c:numRef>
          </c:val>
          <c:extLst>
            <c:ext xmlns:c16="http://schemas.microsoft.com/office/drawing/2014/chart" uri="{C3380CC4-5D6E-409C-BE32-E72D297353CC}">
              <c16:uniqueId val="{00000000-79D4-4F9C-B54B-EF0DACACB0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79D4-4F9C-B54B-EF0DACACB0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454.1</c:v>
                </c:pt>
              </c:numCache>
            </c:numRef>
          </c:val>
          <c:extLst>
            <c:ext xmlns:c16="http://schemas.microsoft.com/office/drawing/2014/chart" uri="{C3380CC4-5D6E-409C-BE32-E72D297353CC}">
              <c16:uniqueId val="{00000000-8DEF-4952-AEF3-036A5B4691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8DEF-4952-AEF3-036A5B4691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2" zoomScaleNormal="100" workbookViewId="0">
      <selection activeCell="BJ66" sqref="BJ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静岡県　裾野市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簡易水道事業</v>
      </c>
      <c r="Q8" s="89"/>
      <c r="R8" s="89"/>
      <c r="S8" s="89"/>
      <c r="T8" s="89"/>
      <c r="U8" s="89"/>
      <c r="V8" s="89"/>
      <c r="W8" s="89" t="str">
        <f>データ!$L$6</f>
        <v>C4</v>
      </c>
      <c r="X8" s="89"/>
      <c r="Y8" s="89"/>
      <c r="Z8" s="89"/>
      <c r="AA8" s="89"/>
      <c r="AB8" s="89"/>
      <c r="AC8" s="89"/>
      <c r="AD8" s="89" t="str">
        <f>データ!$M$6</f>
        <v>非設置</v>
      </c>
      <c r="AE8" s="89"/>
      <c r="AF8" s="89"/>
      <c r="AG8" s="89"/>
      <c r="AH8" s="89"/>
      <c r="AI8" s="89"/>
      <c r="AJ8" s="89"/>
      <c r="AK8" s="4"/>
      <c r="AL8" s="77">
        <f>データ!$R$6</f>
        <v>51085</v>
      </c>
      <c r="AM8" s="77"/>
      <c r="AN8" s="77"/>
      <c r="AO8" s="77"/>
      <c r="AP8" s="77"/>
      <c r="AQ8" s="77"/>
      <c r="AR8" s="77"/>
      <c r="AS8" s="77"/>
      <c r="AT8" s="73">
        <f>データ!$S$6</f>
        <v>138.12</v>
      </c>
      <c r="AU8" s="74"/>
      <c r="AV8" s="74"/>
      <c r="AW8" s="74"/>
      <c r="AX8" s="74"/>
      <c r="AY8" s="74"/>
      <c r="AZ8" s="74"/>
      <c r="BA8" s="74"/>
      <c r="BB8" s="76">
        <f>データ!$T$6</f>
        <v>369.86</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
      <c r="A10" s="2"/>
      <c r="B10" s="73" t="str">
        <f>データ!$N$6</f>
        <v>-</v>
      </c>
      <c r="C10" s="74"/>
      <c r="D10" s="74"/>
      <c r="E10" s="74"/>
      <c r="F10" s="74"/>
      <c r="G10" s="74"/>
      <c r="H10" s="74"/>
      <c r="I10" s="73">
        <f>データ!$O$6</f>
        <v>81.44</v>
      </c>
      <c r="J10" s="74"/>
      <c r="K10" s="74"/>
      <c r="L10" s="74"/>
      <c r="M10" s="74"/>
      <c r="N10" s="74"/>
      <c r="O10" s="75"/>
      <c r="P10" s="76">
        <f>データ!$P$6</f>
        <v>1.92</v>
      </c>
      <c r="Q10" s="76"/>
      <c r="R10" s="76"/>
      <c r="S10" s="76"/>
      <c r="T10" s="76"/>
      <c r="U10" s="76"/>
      <c r="V10" s="76"/>
      <c r="W10" s="77">
        <f>データ!$Q$6</f>
        <v>3938</v>
      </c>
      <c r="X10" s="77"/>
      <c r="Y10" s="77"/>
      <c r="Z10" s="77"/>
      <c r="AA10" s="77"/>
      <c r="AB10" s="77"/>
      <c r="AC10" s="77"/>
      <c r="AD10" s="2"/>
      <c r="AE10" s="2"/>
      <c r="AF10" s="2"/>
      <c r="AG10" s="2"/>
      <c r="AH10" s="4"/>
      <c r="AI10" s="4"/>
      <c r="AJ10" s="4"/>
      <c r="AK10" s="4"/>
      <c r="AL10" s="77">
        <f>データ!$U$6</f>
        <v>977</v>
      </c>
      <c r="AM10" s="77"/>
      <c r="AN10" s="77"/>
      <c r="AO10" s="77"/>
      <c r="AP10" s="77"/>
      <c r="AQ10" s="77"/>
      <c r="AR10" s="77"/>
      <c r="AS10" s="77"/>
      <c r="AT10" s="73">
        <f>データ!$V$6</f>
        <v>1.66</v>
      </c>
      <c r="AU10" s="74"/>
      <c r="AV10" s="74"/>
      <c r="AW10" s="74"/>
      <c r="AX10" s="74"/>
      <c r="AY10" s="74"/>
      <c r="AZ10" s="74"/>
      <c r="BA10" s="74"/>
      <c r="BB10" s="76">
        <f>データ!$W$6</f>
        <v>588.54999999999995</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2">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66"/>
      <c r="BN47" s="66"/>
      <c r="BO47" s="66"/>
      <c r="BP47" s="66"/>
      <c r="BQ47" s="66"/>
      <c r="BR47" s="66"/>
      <c r="BS47" s="66"/>
      <c r="BT47" s="66"/>
      <c r="BU47" s="66"/>
      <c r="BV47" s="66"/>
      <c r="BW47" s="66"/>
      <c r="BX47" s="66"/>
      <c r="BY47" s="66"/>
      <c r="BZ47" s="6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66"/>
      <c r="BN48" s="66"/>
      <c r="BO48" s="66"/>
      <c r="BP48" s="66"/>
      <c r="BQ48" s="66"/>
      <c r="BR48" s="66"/>
      <c r="BS48" s="66"/>
      <c r="BT48" s="66"/>
      <c r="BU48" s="66"/>
      <c r="BV48" s="66"/>
      <c r="BW48" s="66"/>
      <c r="BX48" s="66"/>
      <c r="BY48" s="66"/>
      <c r="BZ48" s="6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66"/>
      <c r="BN49" s="66"/>
      <c r="BO49" s="66"/>
      <c r="BP49" s="66"/>
      <c r="BQ49" s="66"/>
      <c r="BR49" s="66"/>
      <c r="BS49" s="66"/>
      <c r="BT49" s="66"/>
      <c r="BU49" s="66"/>
      <c r="BV49" s="66"/>
      <c r="BW49" s="66"/>
      <c r="BX49" s="66"/>
      <c r="BY49" s="66"/>
      <c r="BZ49" s="6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66"/>
      <c r="BN50" s="66"/>
      <c r="BO50" s="66"/>
      <c r="BP50" s="66"/>
      <c r="BQ50" s="66"/>
      <c r="BR50" s="66"/>
      <c r="BS50" s="66"/>
      <c r="BT50" s="66"/>
      <c r="BU50" s="66"/>
      <c r="BV50" s="66"/>
      <c r="BW50" s="66"/>
      <c r="BX50" s="66"/>
      <c r="BY50" s="66"/>
      <c r="BZ50" s="6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66"/>
      <c r="BN51" s="66"/>
      <c r="BO51" s="66"/>
      <c r="BP51" s="66"/>
      <c r="BQ51" s="66"/>
      <c r="BR51" s="66"/>
      <c r="BS51" s="66"/>
      <c r="BT51" s="66"/>
      <c r="BU51" s="66"/>
      <c r="BV51" s="66"/>
      <c r="BW51" s="66"/>
      <c r="BX51" s="66"/>
      <c r="BY51" s="66"/>
      <c r="BZ51" s="6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66"/>
      <c r="BN52" s="66"/>
      <c r="BO52" s="66"/>
      <c r="BP52" s="66"/>
      <c r="BQ52" s="66"/>
      <c r="BR52" s="66"/>
      <c r="BS52" s="66"/>
      <c r="BT52" s="66"/>
      <c r="BU52" s="66"/>
      <c r="BV52" s="66"/>
      <c r="BW52" s="66"/>
      <c r="BX52" s="66"/>
      <c r="BY52" s="66"/>
      <c r="BZ52" s="6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66"/>
      <c r="BN53" s="66"/>
      <c r="BO53" s="66"/>
      <c r="BP53" s="66"/>
      <c r="BQ53" s="66"/>
      <c r="BR53" s="66"/>
      <c r="BS53" s="66"/>
      <c r="BT53" s="66"/>
      <c r="BU53" s="66"/>
      <c r="BV53" s="66"/>
      <c r="BW53" s="66"/>
      <c r="BX53" s="66"/>
      <c r="BY53" s="66"/>
      <c r="BZ53" s="6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66"/>
      <c r="BN54" s="66"/>
      <c r="BO54" s="66"/>
      <c r="BP54" s="66"/>
      <c r="BQ54" s="66"/>
      <c r="BR54" s="66"/>
      <c r="BS54" s="66"/>
      <c r="BT54" s="66"/>
      <c r="BU54" s="66"/>
      <c r="BV54" s="66"/>
      <c r="BW54" s="66"/>
      <c r="BX54" s="66"/>
      <c r="BY54" s="66"/>
      <c r="BZ54" s="6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66"/>
      <c r="BN55" s="66"/>
      <c r="BO55" s="66"/>
      <c r="BP55" s="66"/>
      <c r="BQ55" s="66"/>
      <c r="BR55" s="66"/>
      <c r="BS55" s="66"/>
      <c r="BT55" s="66"/>
      <c r="BU55" s="66"/>
      <c r="BV55" s="66"/>
      <c r="BW55" s="66"/>
      <c r="BX55" s="66"/>
      <c r="BY55" s="66"/>
      <c r="BZ55" s="6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66"/>
      <c r="BN56" s="66"/>
      <c r="BO56" s="66"/>
      <c r="BP56" s="66"/>
      <c r="BQ56" s="66"/>
      <c r="BR56" s="66"/>
      <c r="BS56" s="66"/>
      <c r="BT56" s="66"/>
      <c r="BU56" s="66"/>
      <c r="BV56" s="66"/>
      <c r="BW56" s="66"/>
      <c r="BX56" s="66"/>
      <c r="BY56" s="66"/>
      <c r="BZ56" s="6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66"/>
      <c r="BN57" s="66"/>
      <c r="BO57" s="66"/>
      <c r="BP57" s="66"/>
      <c r="BQ57" s="66"/>
      <c r="BR57" s="66"/>
      <c r="BS57" s="66"/>
      <c r="BT57" s="66"/>
      <c r="BU57" s="66"/>
      <c r="BV57" s="66"/>
      <c r="BW57" s="66"/>
      <c r="BX57" s="66"/>
      <c r="BY57" s="66"/>
      <c r="BZ57" s="6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66"/>
      <c r="BN58" s="66"/>
      <c r="BO58" s="66"/>
      <c r="BP58" s="66"/>
      <c r="BQ58" s="66"/>
      <c r="BR58" s="66"/>
      <c r="BS58" s="66"/>
      <c r="BT58" s="66"/>
      <c r="BU58" s="66"/>
      <c r="BV58" s="66"/>
      <c r="BW58" s="66"/>
      <c r="BX58" s="66"/>
      <c r="BY58" s="66"/>
      <c r="BZ58" s="6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66"/>
      <c r="BN59" s="66"/>
      <c r="BO59" s="66"/>
      <c r="BP59" s="66"/>
      <c r="BQ59" s="66"/>
      <c r="BR59" s="66"/>
      <c r="BS59" s="66"/>
      <c r="BT59" s="66"/>
      <c r="BU59" s="66"/>
      <c r="BV59" s="66"/>
      <c r="BW59" s="66"/>
      <c r="BX59" s="66"/>
      <c r="BY59" s="66"/>
      <c r="BZ59" s="67"/>
    </row>
    <row r="60" spans="1:78" ht="13.5" customHeight="1" x14ac:dyDescent="0.2">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1"/>
      <c r="BM60" s="66"/>
      <c r="BN60" s="66"/>
      <c r="BO60" s="66"/>
      <c r="BP60" s="66"/>
      <c r="BQ60" s="66"/>
      <c r="BR60" s="66"/>
      <c r="BS60" s="66"/>
      <c r="BT60" s="66"/>
      <c r="BU60" s="66"/>
      <c r="BV60" s="66"/>
      <c r="BW60" s="66"/>
      <c r="BX60" s="66"/>
      <c r="BY60" s="66"/>
      <c r="BZ60" s="67"/>
    </row>
    <row r="61" spans="1:78" ht="13.5" customHeight="1" x14ac:dyDescent="0.2">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1"/>
      <c r="BM61" s="66"/>
      <c r="BN61" s="66"/>
      <c r="BO61" s="66"/>
      <c r="BP61" s="66"/>
      <c r="BQ61" s="66"/>
      <c r="BR61" s="66"/>
      <c r="BS61" s="66"/>
      <c r="BT61" s="66"/>
      <c r="BU61" s="66"/>
      <c r="BV61" s="66"/>
      <c r="BW61" s="66"/>
      <c r="BX61" s="66"/>
      <c r="BY61" s="66"/>
      <c r="BZ61" s="6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66"/>
      <c r="BN62" s="66"/>
      <c r="BO62" s="66"/>
      <c r="BP62" s="66"/>
      <c r="BQ62" s="66"/>
      <c r="BR62" s="66"/>
      <c r="BS62" s="66"/>
      <c r="BT62" s="66"/>
      <c r="BU62" s="66"/>
      <c r="BV62" s="66"/>
      <c r="BW62" s="66"/>
      <c r="BX62" s="66"/>
      <c r="BY62" s="66"/>
      <c r="BZ62" s="6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m09vGUxmfL6aAB9laHytURP7jVfkDV4f9oQmvdxzJTIiMA+ra2kLAWIveWaA82k9vSxn6xXhUkd1Jkyjv9qbRw==" saltValue="Ep/vRBn9u9bsn8JzYoaZS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222208</v>
      </c>
      <c r="D6" s="34">
        <f t="shared" si="3"/>
        <v>46</v>
      </c>
      <c r="E6" s="34">
        <f t="shared" si="3"/>
        <v>1</v>
      </c>
      <c r="F6" s="34">
        <f t="shared" si="3"/>
        <v>0</v>
      </c>
      <c r="G6" s="34">
        <f t="shared" si="3"/>
        <v>5</v>
      </c>
      <c r="H6" s="34" t="str">
        <f t="shared" si="3"/>
        <v>静岡県　裾野市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81.44</v>
      </c>
      <c r="P6" s="35">
        <f t="shared" si="3"/>
        <v>1.92</v>
      </c>
      <c r="Q6" s="35">
        <f t="shared" si="3"/>
        <v>3938</v>
      </c>
      <c r="R6" s="35">
        <f t="shared" si="3"/>
        <v>51085</v>
      </c>
      <c r="S6" s="35">
        <f t="shared" si="3"/>
        <v>138.12</v>
      </c>
      <c r="T6" s="35">
        <f t="shared" si="3"/>
        <v>369.86</v>
      </c>
      <c r="U6" s="35">
        <f t="shared" si="3"/>
        <v>977</v>
      </c>
      <c r="V6" s="35">
        <f t="shared" si="3"/>
        <v>1.66</v>
      </c>
      <c r="W6" s="35">
        <f t="shared" si="3"/>
        <v>588.54999999999995</v>
      </c>
      <c r="X6" s="36" t="str">
        <f>IF(X7="",NA(),X7)</f>
        <v>-</v>
      </c>
      <c r="Y6" s="36" t="str">
        <f t="shared" ref="Y6:AG6" si="4">IF(Y7="",NA(),Y7)</f>
        <v>-</v>
      </c>
      <c r="Z6" s="36" t="str">
        <f t="shared" si="4"/>
        <v>-</v>
      </c>
      <c r="AA6" s="36" t="str">
        <f t="shared" si="4"/>
        <v>-</v>
      </c>
      <c r="AB6" s="36">
        <f t="shared" si="4"/>
        <v>101.39</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6">
        <f t="shared" si="5"/>
        <v>9.93</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82.9</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6">
        <f t="shared" si="7"/>
        <v>91.92</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75.239999999999995</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454.1</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48.75</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21.21</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8.5399999999999991</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52.54</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6">
        <f t="shared" si="14"/>
        <v>0.85</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2">
      <c r="A7" s="29"/>
      <c r="B7" s="38">
        <v>2020</v>
      </c>
      <c r="C7" s="38">
        <v>222208</v>
      </c>
      <c r="D7" s="38">
        <v>46</v>
      </c>
      <c r="E7" s="38">
        <v>1</v>
      </c>
      <c r="F7" s="38">
        <v>0</v>
      </c>
      <c r="G7" s="38">
        <v>5</v>
      </c>
      <c r="H7" s="38" t="s">
        <v>93</v>
      </c>
      <c r="I7" s="38" t="s">
        <v>94</v>
      </c>
      <c r="J7" s="38" t="s">
        <v>95</v>
      </c>
      <c r="K7" s="38" t="s">
        <v>96</v>
      </c>
      <c r="L7" s="38" t="s">
        <v>97</v>
      </c>
      <c r="M7" s="38" t="s">
        <v>98</v>
      </c>
      <c r="N7" s="39" t="s">
        <v>99</v>
      </c>
      <c r="O7" s="39">
        <v>81.44</v>
      </c>
      <c r="P7" s="39">
        <v>1.92</v>
      </c>
      <c r="Q7" s="39">
        <v>3938</v>
      </c>
      <c r="R7" s="39">
        <v>51085</v>
      </c>
      <c r="S7" s="39">
        <v>138.12</v>
      </c>
      <c r="T7" s="39">
        <v>369.86</v>
      </c>
      <c r="U7" s="39">
        <v>977</v>
      </c>
      <c r="V7" s="39">
        <v>1.66</v>
      </c>
      <c r="W7" s="39">
        <v>588.54999999999995</v>
      </c>
      <c r="X7" s="39" t="s">
        <v>99</v>
      </c>
      <c r="Y7" s="39" t="s">
        <v>99</v>
      </c>
      <c r="Z7" s="39" t="s">
        <v>99</v>
      </c>
      <c r="AA7" s="39" t="s">
        <v>99</v>
      </c>
      <c r="AB7" s="39">
        <v>101.39</v>
      </c>
      <c r="AC7" s="39" t="s">
        <v>99</v>
      </c>
      <c r="AD7" s="39" t="s">
        <v>99</v>
      </c>
      <c r="AE7" s="39" t="s">
        <v>99</v>
      </c>
      <c r="AF7" s="39" t="s">
        <v>99</v>
      </c>
      <c r="AG7" s="39">
        <v>97.61</v>
      </c>
      <c r="AH7" s="39">
        <v>102.33</v>
      </c>
      <c r="AI7" s="39" t="s">
        <v>99</v>
      </c>
      <c r="AJ7" s="39" t="s">
        <v>99</v>
      </c>
      <c r="AK7" s="39" t="s">
        <v>99</v>
      </c>
      <c r="AL7" s="39" t="s">
        <v>99</v>
      </c>
      <c r="AM7" s="39">
        <v>9.93</v>
      </c>
      <c r="AN7" s="39" t="s">
        <v>99</v>
      </c>
      <c r="AO7" s="39" t="s">
        <v>99</v>
      </c>
      <c r="AP7" s="39" t="s">
        <v>99</v>
      </c>
      <c r="AQ7" s="39" t="s">
        <v>99</v>
      </c>
      <c r="AR7" s="39">
        <v>143.65</v>
      </c>
      <c r="AS7" s="39">
        <v>31.02</v>
      </c>
      <c r="AT7" s="39" t="s">
        <v>99</v>
      </c>
      <c r="AU7" s="39" t="s">
        <v>99</v>
      </c>
      <c r="AV7" s="39" t="s">
        <v>99</v>
      </c>
      <c r="AW7" s="39" t="s">
        <v>99</v>
      </c>
      <c r="AX7" s="39">
        <v>82.9</v>
      </c>
      <c r="AY7" s="39" t="s">
        <v>99</v>
      </c>
      <c r="AZ7" s="39" t="s">
        <v>99</v>
      </c>
      <c r="BA7" s="39" t="s">
        <v>99</v>
      </c>
      <c r="BB7" s="39" t="s">
        <v>99</v>
      </c>
      <c r="BC7" s="39">
        <v>94.01</v>
      </c>
      <c r="BD7" s="39">
        <v>186.73</v>
      </c>
      <c r="BE7" s="39" t="s">
        <v>99</v>
      </c>
      <c r="BF7" s="39" t="s">
        <v>99</v>
      </c>
      <c r="BG7" s="39" t="s">
        <v>99</v>
      </c>
      <c r="BH7" s="39" t="s">
        <v>99</v>
      </c>
      <c r="BI7" s="39">
        <v>91.92</v>
      </c>
      <c r="BJ7" s="39" t="s">
        <v>99</v>
      </c>
      <c r="BK7" s="39" t="s">
        <v>99</v>
      </c>
      <c r="BL7" s="39" t="s">
        <v>99</v>
      </c>
      <c r="BM7" s="39" t="s">
        <v>99</v>
      </c>
      <c r="BN7" s="39">
        <v>1421.84</v>
      </c>
      <c r="BO7" s="39">
        <v>1187.5</v>
      </c>
      <c r="BP7" s="39" t="s">
        <v>99</v>
      </c>
      <c r="BQ7" s="39" t="s">
        <v>99</v>
      </c>
      <c r="BR7" s="39" t="s">
        <v>99</v>
      </c>
      <c r="BS7" s="39" t="s">
        <v>99</v>
      </c>
      <c r="BT7" s="39">
        <v>75.239999999999995</v>
      </c>
      <c r="BU7" s="39" t="s">
        <v>99</v>
      </c>
      <c r="BV7" s="39" t="s">
        <v>99</v>
      </c>
      <c r="BW7" s="39" t="s">
        <v>99</v>
      </c>
      <c r="BX7" s="39" t="s">
        <v>99</v>
      </c>
      <c r="BY7" s="39">
        <v>35.72</v>
      </c>
      <c r="BZ7" s="39">
        <v>58.9</v>
      </c>
      <c r="CA7" s="39" t="s">
        <v>99</v>
      </c>
      <c r="CB7" s="39" t="s">
        <v>99</v>
      </c>
      <c r="CC7" s="39" t="s">
        <v>99</v>
      </c>
      <c r="CD7" s="39" t="s">
        <v>99</v>
      </c>
      <c r="CE7" s="39">
        <v>454.1</v>
      </c>
      <c r="CF7" s="39" t="s">
        <v>99</v>
      </c>
      <c r="CG7" s="39" t="s">
        <v>99</v>
      </c>
      <c r="CH7" s="39" t="s">
        <v>99</v>
      </c>
      <c r="CI7" s="39" t="s">
        <v>99</v>
      </c>
      <c r="CJ7" s="39">
        <v>471.3</v>
      </c>
      <c r="CK7" s="39">
        <v>281.77</v>
      </c>
      <c r="CL7" s="39" t="s">
        <v>99</v>
      </c>
      <c r="CM7" s="39" t="s">
        <v>99</v>
      </c>
      <c r="CN7" s="39" t="s">
        <v>99</v>
      </c>
      <c r="CO7" s="39" t="s">
        <v>99</v>
      </c>
      <c r="CP7" s="39">
        <v>48.75</v>
      </c>
      <c r="CQ7" s="39" t="s">
        <v>99</v>
      </c>
      <c r="CR7" s="39" t="s">
        <v>99</v>
      </c>
      <c r="CS7" s="39" t="s">
        <v>99</v>
      </c>
      <c r="CT7" s="39" t="s">
        <v>99</v>
      </c>
      <c r="CU7" s="39">
        <v>51.52</v>
      </c>
      <c r="CV7" s="39">
        <v>50.55</v>
      </c>
      <c r="CW7" s="39" t="s">
        <v>99</v>
      </c>
      <c r="CX7" s="39" t="s">
        <v>99</v>
      </c>
      <c r="CY7" s="39" t="s">
        <v>99</v>
      </c>
      <c r="CZ7" s="39" t="s">
        <v>99</v>
      </c>
      <c r="DA7" s="39">
        <v>21.21</v>
      </c>
      <c r="DB7" s="39" t="s">
        <v>99</v>
      </c>
      <c r="DC7" s="39" t="s">
        <v>99</v>
      </c>
      <c r="DD7" s="39" t="s">
        <v>99</v>
      </c>
      <c r="DE7" s="39" t="s">
        <v>99</v>
      </c>
      <c r="DF7" s="39">
        <v>61.29</v>
      </c>
      <c r="DG7" s="39">
        <v>75.11</v>
      </c>
      <c r="DH7" s="39" t="s">
        <v>99</v>
      </c>
      <c r="DI7" s="39" t="s">
        <v>99</v>
      </c>
      <c r="DJ7" s="39" t="s">
        <v>99</v>
      </c>
      <c r="DK7" s="39" t="s">
        <v>99</v>
      </c>
      <c r="DL7" s="39">
        <v>8.5399999999999991</v>
      </c>
      <c r="DM7" s="39" t="s">
        <v>99</v>
      </c>
      <c r="DN7" s="39" t="s">
        <v>99</v>
      </c>
      <c r="DO7" s="39" t="s">
        <v>99</v>
      </c>
      <c r="DP7" s="39" t="s">
        <v>99</v>
      </c>
      <c r="DQ7" s="39">
        <v>24.16</v>
      </c>
      <c r="DR7" s="39">
        <v>33.25</v>
      </c>
      <c r="DS7" s="39" t="s">
        <v>99</v>
      </c>
      <c r="DT7" s="39" t="s">
        <v>99</v>
      </c>
      <c r="DU7" s="39" t="s">
        <v>99</v>
      </c>
      <c r="DV7" s="39" t="s">
        <v>99</v>
      </c>
      <c r="DW7" s="39">
        <v>52.54</v>
      </c>
      <c r="DX7" s="39" t="s">
        <v>99</v>
      </c>
      <c r="DY7" s="39" t="s">
        <v>99</v>
      </c>
      <c r="DZ7" s="39" t="s">
        <v>99</v>
      </c>
      <c r="EA7" s="39" t="s">
        <v>99</v>
      </c>
      <c r="EB7" s="39">
        <v>18.829999999999998</v>
      </c>
      <c r="EC7" s="39">
        <v>17.190000000000001</v>
      </c>
      <c r="ED7" s="39" t="s">
        <v>99</v>
      </c>
      <c r="EE7" s="39" t="s">
        <v>99</v>
      </c>
      <c r="EF7" s="39" t="s">
        <v>99</v>
      </c>
      <c r="EG7" s="39" t="s">
        <v>99</v>
      </c>
      <c r="EH7" s="39">
        <v>0.85</v>
      </c>
      <c r="EI7" s="39" t="s">
        <v>99</v>
      </c>
      <c r="EJ7" s="39" t="s">
        <v>99</v>
      </c>
      <c r="EK7" s="39" t="s">
        <v>99</v>
      </c>
      <c r="EL7" s="39" t="s">
        <v>99</v>
      </c>
      <c r="EM7" s="39">
        <v>0.96</v>
      </c>
      <c r="EN7" s="39">
        <v>0.79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柏木　邦夫</cp:lastModifiedBy>
  <cp:lastPrinted>2022-01-25T05:02:56Z</cp:lastPrinted>
  <dcterms:created xsi:type="dcterms:W3CDTF">2021-12-03T06:51:04Z</dcterms:created>
  <dcterms:modified xsi:type="dcterms:W3CDTF">2022-01-25T06:46:39Z</dcterms:modified>
  <cp:category/>
</cp:coreProperties>
</file>