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0002554\Desktop\"/>
    </mc:Choice>
  </mc:AlternateContent>
  <xr:revisionPtr revIDLastSave="0" documentId="13_ncr:1_{8885ED9D-CB30-4B10-97A3-0CDE70256F71}" xr6:coauthVersionLast="47" xr6:coauthVersionMax="47" xr10:uidLastSave="{00000000-0000-0000-0000-000000000000}"/>
  <workbookProtection workbookAlgorithmName="SHA-512" workbookHashValue="uDL8rD+L+m5peTSsDoaMi/23/54pXy+J0AXPlGhzaLIJNX3dru94ZWinuETw3OFUurmHF/MGYg7aEplWNAqxhg==" workbookSaltValue="BgnuqhbcPbNMjLREN6ZGpg=="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BB10" i="4"/>
  <c r="AT10" i="4"/>
  <c r="AL10" i="4"/>
  <c r="B10" i="4"/>
  <c r="BB8" i="4"/>
  <c r="AT8" i="4"/>
  <c r="AL8" i="4"/>
  <c r="AD8" i="4"/>
  <c r="W8" i="4"/>
  <c r="P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<sst xmlns="http://schemas.openxmlformats.org/spreadsheetml/2006/main" count="228" uniqueCount="115">
  <si>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</si>
  <si>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</si>
  <si>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</si>
  <si>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</si>
  <si>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</si>
  <si>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</si>
  <si>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</si>
  <si>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</si>
  <si>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</si>
  <si>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</si>
  <si>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</si>
  <si>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</si>
  <si>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</si>
  <si>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</si>
  <si>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</si>
  <si>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</si>
  <si>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</si>
  <si>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</si>
  <si>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</si>
  <si>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</si>
  <si>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</si>
  <si>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</si>
  <si>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</si>
  <si>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</si>
  <si>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</si>
  <si>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</si>
  <si>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</si>
  <si>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</si>
  <si>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</si>
  <si>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</si>
  <si>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</si>
  <si>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</si>
  <si>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</si>
  <si>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</si>
  <si>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</si>
  <si>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</si>
  <si>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</si>
  <si>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</si>
  <si>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</si>
  <si>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</si>
  <si>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</si>
  <si>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</si>
  <si>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</si>
  <si>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</si>
  <si>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</si>
  <si>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</si>
  <si>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</si>
  <si>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</si>
  <si>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</si>
  <si>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</si>
  <si>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</si>
  <si>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</si>
  <si>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</si>
  <si>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</si>
  <si>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</si>
  <si>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</si>
  <si>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</si>
  <si>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</si>
  <si>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</si>
  <si>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</si>
  <si>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</si>
  <si>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</si>
  <si>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</si>
  <si>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</si>
  <si>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</si>
  <si>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</si>
  <si>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</si>
  <si>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</si>
  <si>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</si>
  <si>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</si>
  <si>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</si>
  <si>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</si>
  <si>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</si>
  <si>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</si>
  <si>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</si>
  <si>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</si>
  <si>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</si>
  <si>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</si>
  <si>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</si>
  <si>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</si>
  <si>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</si>
  <si>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</si>
  <si>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</si>
  <si>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</si>
  <si>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</si>
  <si>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</si>
  <si>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</si>
  <si>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</si>
  <si>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</si>
  <si>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</si>
  <si>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</si>
  <si>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</si>
  <si>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</si>
  <si>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</si>
  <si>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</si>
  <si>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</si>
  <si>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</si>
  <si>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</si>
  <si>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</si>
  <si>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</si>
  <si>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</si>
  <si>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</si>
  <si>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</si>
  <si>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</si>
  <si>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</si>
  <si>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</si>
  <si>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</si>
  <si>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</si>
  <si>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</si>
  <si>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</si>
  <si>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</si>
  <si>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</si>
  <si>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度に行った料金改定以外にも、遊休資産の売却による新たな財源を確保するとともに、新電力の活用等による経費の削減を図ることで、経営の健全性・効率性は保たれており、経営環境は良好な状態を維持している。
　一方で、令和２年度は、新型コロナウイルス感染症の影響等から一時的に料金収入は増額したものの、将来的には給水人口の減等による水需要の減少に伴い、料金収入の減収も予想される。また、老朽化に伴う施設更新や災害に備えた整備費用の増額が見込まれている。
　そのため、今後も「アセットマネジメント計画」等に基づき、事業費の平準化と効率化を図りながら、施設の更新や管路の耐震化を計画的に進めるとともに、令和２年度に策定した「経営戦略」に基づき、引き続き、安定した健全経営の持続に努めていく。</t>
    <rPh sb="8" eb="9">
      <t>オコナ</t>
    </rPh>
    <rPh sb="15" eb="17">
      <t>イガイ</t>
    </rPh>
    <rPh sb="30" eb="31">
      <t>アラ</t>
    </rPh>
    <rPh sb="36" eb="38">
      <t>カクホ</t>
    </rPh>
    <rPh sb="45" eb="46">
      <t>シン</t>
    </rPh>
    <rPh sb="46" eb="48">
      <t>デンリョク</t>
    </rPh>
    <rPh sb="49" eb="51">
      <t>カツヨウ</t>
    </rPh>
    <rPh sb="51" eb="52">
      <t>トウ</t>
    </rPh>
    <rPh sb="87" eb="89">
      <t>カンキョウ</t>
    </rPh>
    <rPh sb="93" eb="95">
      <t>ジョウタイ</t>
    </rPh>
    <rPh sb="105" eb="107">
      <t>イッポウ</t>
    </rPh>
    <rPh sb="109" eb="111">
      <t>レイワ</t>
    </rPh>
    <rPh sb="112" eb="114">
      <t>ネンド</t>
    </rPh>
    <rPh sb="116" eb="118">
      <t>シンガタ</t>
    </rPh>
    <rPh sb="125" eb="128">
      <t>カンセンショウ</t>
    </rPh>
    <rPh sb="129" eb="131">
      <t>エイキョウ</t>
    </rPh>
    <rPh sb="131" eb="132">
      <t>トウ</t>
    </rPh>
    <rPh sb="134" eb="137">
      <t>イチジテキ</t>
    </rPh>
    <rPh sb="138" eb="140">
      <t>リョウキン</t>
    </rPh>
    <rPh sb="140" eb="142">
      <t>シュウニュウ</t>
    </rPh>
    <rPh sb="151" eb="154">
      <t>ショウライテキ</t>
    </rPh>
    <rPh sb="156" eb="158">
      <t>キュウスイ</t>
    </rPh>
    <rPh sb="158" eb="160">
      <t>ジンコウ</t>
    </rPh>
    <rPh sb="162" eb="163">
      <t>ナド</t>
    </rPh>
    <rPh sb="173" eb="174">
      <t>トモナ</t>
    </rPh>
    <rPh sb="176" eb="178">
      <t>リョウキン</t>
    </rPh>
    <rPh sb="178" eb="180">
      <t>シュウニュウ</t>
    </rPh>
    <rPh sb="181" eb="183">
      <t>ゲンシュウ</t>
    </rPh>
    <rPh sb="184" eb="186">
      <t>ヨソウ</t>
    </rPh>
    <rPh sb="193" eb="196">
      <t>ロウキュウカ</t>
    </rPh>
    <rPh sb="197" eb="198">
      <t>トモナ</t>
    </rPh>
    <rPh sb="199" eb="201">
      <t>シセツ</t>
    </rPh>
    <rPh sb="201" eb="203">
      <t>コウシン</t>
    </rPh>
    <rPh sb="204" eb="206">
      <t>サイガイ</t>
    </rPh>
    <rPh sb="207" eb="208">
      <t>ソナ</t>
    </rPh>
    <rPh sb="210" eb="212">
      <t>セイビ</t>
    </rPh>
    <rPh sb="212" eb="214">
      <t>ヒヨウ</t>
    </rPh>
    <rPh sb="215" eb="217">
      <t>ゾウガク</t>
    </rPh>
    <rPh sb="218" eb="220">
      <t>ミコ</t>
    </rPh>
    <rPh sb="233" eb="235">
      <t>コンゴ</t>
    </rPh>
    <rPh sb="247" eb="249">
      <t>ケイカク</t>
    </rPh>
    <rPh sb="250" eb="251">
      <t>トウ</t>
    </rPh>
    <rPh sb="252" eb="253">
      <t>モト</t>
    </rPh>
    <rPh sb="264" eb="267">
      <t>コウリツカ</t>
    </rPh>
    <rPh sb="299" eb="301">
      <t>レイワ</t>
    </rPh>
    <rPh sb="302" eb="304">
      <t>ネンド</t>
    </rPh>
    <rPh sb="305" eb="307">
      <t>サクテイ</t>
    </rPh>
    <rPh sb="310" eb="312">
      <t>ケイエイ</t>
    </rPh>
    <rPh sb="312" eb="314">
      <t>センリャク</t>
    </rPh>
    <rPh sb="316" eb="317">
      <t>モト</t>
    </rPh>
    <phoneticPr fontId="4"/>
  </si>
  <si>
    <t>　①は、類似団体平均値を下回っているものの、法定耐用年数に近い資産が増加しているため、当該数値は年々増加傾向にある。そのため、平成30年度に策定した「アセットマネジメント計画」等に基づき、施設更新を推進している。
　②は、平成25年度に策定した「老朽管更新（耐震化）第２次計画」に基づく基幹管路の耐震化工事をはじめ、各計画に沿った管路の更新を進めていることから、令和元年度に比べ0.75ポイント増となり、若干増加傾向にあるものの、類似団体よりも比較的新しい管路が多いため、平均値を大きく下回っている。
　③は、建設改良費の減額に加え、令和元年度は、受贈管路（宅地開発などで民間が道路下に布設した水道管を市水道事業へ管理移管したもの）も数値に反映していたため、令和元年度と比較して0.51ポイントの減となったものの、類似団体平均値よりも上回っている。令和２年度に策定した「経営戦略」において、毎年更新率１％以上を目標として据えており、今後も計画的に更新していく。</t>
    <rPh sb="34" eb="36">
      <t>ゾウカ</t>
    </rPh>
    <rPh sb="63" eb="65">
      <t>ヘイセイ</t>
    </rPh>
    <rPh sb="70" eb="72">
      <t>サクテイ</t>
    </rPh>
    <rPh sb="88" eb="89">
      <t>トウ</t>
    </rPh>
    <rPh sb="94" eb="96">
      <t>シセツ</t>
    </rPh>
    <rPh sb="111" eb="113">
      <t>ヘイセイ</t>
    </rPh>
    <rPh sb="115" eb="117">
      <t>ネンド</t>
    </rPh>
    <rPh sb="118" eb="120">
      <t>サクテイ</t>
    </rPh>
    <rPh sb="140" eb="141">
      <t>モト</t>
    </rPh>
    <rPh sb="158" eb="159">
      <t>カク</t>
    </rPh>
    <rPh sb="159" eb="161">
      <t>ケイカク</t>
    </rPh>
    <rPh sb="162" eb="163">
      <t>ソ</t>
    </rPh>
    <rPh sb="165" eb="167">
      <t>カンロ</t>
    </rPh>
    <rPh sb="168" eb="170">
      <t>コウシン</t>
    </rPh>
    <rPh sb="181" eb="183">
      <t>レイワ</t>
    </rPh>
    <rPh sb="183" eb="185">
      <t>ガンネン</t>
    </rPh>
    <rPh sb="185" eb="186">
      <t>ド</t>
    </rPh>
    <rPh sb="202" eb="204">
      <t>ジャッカン</t>
    </rPh>
    <rPh sb="204" eb="206">
      <t>ゾウカ</t>
    </rPh>
    <rPh sb="206" eb="208">
      <t>ケイコウ</t>
    </rPh>
    <rPh sb="236" eb="239">
      <t>ヘイキンチ</t>
    </rPh>
    <rPh sb="240" eb="241">
      <t>オオ</t>
    </rPh>
    <rPh sb="243" eb="245">
      <t>シタマワ</t>
    </rPh>
    <rPh sb="255" eb="257">
      <t>ケンセツ</t>
    </rPh>
    <rPh sb="257" eb="259">
      <t>カイリョウ</t>
    </rPh>
    <rPh sb="259" eb="260">
      <t>ヒ</t>
    </rPh>
    <rPh sb="261" eb="263">
      <t>ゲンガク</t>
    </rPh>
    <rPh sb="264" eb="265">
      <t>クワ</t>
    </rPh>
    <rPh sb="267" eb="269">
      <t>レイワ</t>
    </rPh>
    <rPh sb="269" eb="271">
      <t>ガンネン</t>
    </rPh>
    <rPh sb="271" eb="272">
      <t>ド</t>
    </rPh>
    <rPh sb="393" eb="394">
      <t>ゲン</t>
    </rPh>
    <rPh sb="419" eb="421">
      <t>レイワ</t>
    </rPh>
    <rPh sb="422" eb="424">
      <t>ネンド</t>
    </rPh>
    <rPh sb="425" eb="427">
      <t>サクテイケイエイセンリャクマイトシコウシンリツスコンゴケイカクテキコウシン</t>
    </rPh>
    <phoneticPr fontId="4"/>
  </si>
  <si>
    <t>　①は、新型コロナウイルス感染症対策に伴う外出自粛により、在宅時間が長くなった影響等から、有収水量が増加し、給水収益も増額したため、令和元年度に比べ3.35ポイントの増となり、類似団体の平均値よりも上回っており、安定的な経営を継続できている。
　②は、健全経営の維持により、累積欠損金は発生していない。
　③は、給水収益の増収に伴う純利益の増や、企業債借入額の増額や建設改良工事費の減額に伴う現金預金の増により流動資産が増え、令和元年度に比べ28.6ポイントの増となっており、負債に対する十分な支払能力を有した財務状況である。
　④は、企業債借入額の増に伴い、企業債残高が増加したものの、給水収益が増収したことから、令和元年度に比べ.2.71ポイントの減となった。
　⑤は、経常費用の減少に伴い給水原価が減額したことから、令和元年度に比べ3.9ポイントの増となっており、適切な料金収入が確保されている。
　⑥は、固定資産除却費、企業債利息等の減により経常費用が減少したことから、令和元年度と比較し4.46ポイントの減となり、類似団体平均値に比べ安価に給水ができている運営状況である。
　⑦は、一日平均配水量が増加したことに加え、一日配水能力の数値を変更認可時の数値に改めたことから、令和元年度と比較し、若干数値が上がったものの大きな変動はなく、類似団体平均値に比べて数値が高いことから、効率的な稼働ができている。
　⑧は、計画的な管路更新や漏水修繕に係る迅速な対応により、若干ではあるが年々増加しており、類似団体平均値も上回っている。</t>
    <rPh sb="4" eb="6">
      <t>シンガタ</t>
    </rPh>
    <rPh sb="13" eb="16">
      <t>カンセンショウ</t>
    </rPh>
    <rPh sb="16" eb="18">
      <t>タイサク</t>
    </rPh>
    <rPh sb="19" eb="20">
      <t>トモナ</t>
    </rPh>
    <rPh sb="45" eb="47">
      <t>ユウシュウ</t>
    </rPh>
    <rPh sb="47" eb="49">
      <t>スイリョウ</t>
    </rPh>
    <rPh sb="50" eb="52">
      <t>ゾウカ</t>
    </rPh>
    <rPh sb="59" eb="61">
      <t>ゾウガク</t>
    </rPh>
    <rPh sb="66" eb="68">
      <t>レイワ</t>
    </rPh>
    <rPh sb="83" eb="84">
      <t>ゾウ</t>
    </rPh>
    <rPh sb="99" eb="101">
      <t>ウワマワ</t>
    </rPh>
    <rPh sb="106" eb="109">
      <t>アンテイテキ</t>
    </rPh>
    <rPh sb="110" eb="112">
      <t>ケイエイ</t>
    </rPh>
    <rPh sb="113" eb="115">
      <t>ケイゾク</t>
    </rPh>
    <rPh sb="126" eb="128">
      <t>ケンゼン</t>
    </rPh>
    <rPh sb="131" eb="133">
      <t>イジ</t>
    </rPh>
    <rPh sb="173" eb="175">
      <t>ゾウシュウ</t>
    </rPh>
    <rPh sb="176" eb="177">
      <t>トモナ</t>
    </rPh>
    <rPh sb="178" eb="181">
      <t>ジュンリエキ</t>
    </rPh>
    <rPh sb="182" eb="183">
      <t>ゾウ</t>
    </rPh>
    <rPh sb="190" eb="192">
      <t>キギョウ</t>
    </rPh>
    <rPh sb="192" eb="193">
      <t>ガク</t>
    </rPh>
    <rPh sb="193" eb="195">
      <t>カリイレ</t>
    </rPh>
    <rPh sb="196" eb="198">
      <t>ゾウガク</t>
    </rPh>
    <rPh sb="204" eb="205">
      <t>トモナ</t>
    </rPh>
    <rPh sb="210" eb="211">
      <t>フ</t>
    </rPh>
    <rPh sb="217" eb="219">
      <t>リュウドウ</t>
    </rPh>
    <rPh sb="219" eb="221">
      <t>シサン</t>
    </rPh>
    <rPh sb="230" eb="232">
      <t>レイワ</t>
    </rPh>
    <rPh sb="285" eb="287">
      <t>キギョウ</t>
    </rPh>
    <rPh sb="287" eb="288">
      <t>サイ</t>
    </rPh>
    <rPh sb="288" eb="290">
      <t>ショウカン</t>
    </rPh>
    <rPh sb="290" eb="291">
      <t>キン</t>
    </rPh>
    <rPh sb="291" eb="292">
      <t>ガク</t>
    </rPh>
    <rPh sb="293" eb="295">
      <t>ウワマワ</t>
    </rPh>
    <rPh sb="297" eb="299">
      <t>キギョウ</t>
    </rPh>
    <rPh sb="299" eb="301">
      <t>ゾウシュウ</t>
    </rPh>
    <rPh sb="303" eb="305">
      <t>ゾウカ</t>
    </rPh>
    <rPh sb="316" eb="318">
      <t>ゾウカ</t>
    </rPh>
    <rPh sb="325" eb="327">
      <t>レイワ</t>
    </rPh>
    <rPh sb="348" eb="350">
      <t>レイワ</t>
    </rPh>
    <rPh sb="351" eb="353">
      <t>ネンド</t>
    </rPh>
    <rPh sb="354" eb="356">
      <t>ケイジョウ</t>
    </rPh>
    <rPh sb="359" eb="361">
      <t>ゲンショウ</t>
    </rPh>
    <rPh sb="362" eb="363">
      <t>トモナ</t>
    </rPh>
    <rPh sb="364" eb="366">
      <t>キュウスイ</t>
    </rPh>
    <rPh sb="366" eb="368">
      <t>ゲンカ</t>
    </rPh>
    <rPh sb="369" eb="371">
      <t>ゲンガク</t>
    </rPh>
    <rPh sb="377" eb="378">
      <t>ゾウ</t>
    </rPh>
    <rPh sb="423" eb="425">
      <t>コテイ</t>
    </rPh>
    <rPh sb="425" eb="427">
      <t>シサン</t>
    </rPh>
    <rPh sb="427" eb="429">
      <t>ジョキャク</t>
    </rPh>
    <rPh sb="429" eb="430">
      <t>ヒ</t>
    </rPh>
    <rPh sb="431" eb="433">
      <t>キギョウ</t>
    </rPh>
    <rPh sb="433" eb="434">
      <t>サイ</t>
    </rPh>
    <rPh sb="434" eb="436">
      <t>リソク</t>
    </rPh>
    <rPh sb="445" eb="447">
      <t>ヒカク</t>
    </rPh>
    <rPh sb="457" eb="459">
      <t>レイワ</t>
    </rPh>
    <rPh sb="470" eb="471">
      <t>ゲン</t>
    </rPh>
    <rPh sb="483" eb="485">
      <t>ウンエイ</t>
    </rPh>
    <rPh sb="496" eb="498">
      <t>イチニチ</t>
    </rPh>
    <rPh sb="498" eb="500">
      <t>ヘイキン</t>
    </rPh>
    <rPh sb="500" eb="502">
      <t>ハイスイ</t>
    </rPh>
    <rPh sb="502" eb="503">
      <t>リョウ</t>
    </rPh>
    <rPh sb="504" eb="506">
      <t>ゾウカ</t>
    </rPh>
    <rPh sb="511" eb="512">
      <t>クワ</t>
    </rPh>
    <rPh sb="514" eb="516">
      <t>イチニチ</t>
    </rPh>
    <rPh sb="516" eb="518">
      <t>ハイスイ</t>
    </rPh>
    <rPh sb="518" eb="520">
      <t>ノウリョク</t>
    </rPh>
    <rPh sb="521" eb="523">
      <t>スウチ</t>
    </rPh>
    <rPh sb="524" eb="526">
      <t>ヘンコウ</t>
    </rPh>
    <rPh sb="526" eb="528">
      <t>ニンカ</t>
    </rPh>
    <rPh sb="528" eb="529">
      <t>ジ</t>
    </rPh>
    <rPh sb="530" eb="532">
      <t>スウチ</t>
    </rPh>
    <rPh sb="533" eb="534">
      <t>アラタ</t>
    </rPh>
    <rPh sb="547" eb="549">
      <t>ジョウキョウ</t>
    </rPh>
    <rPh sb="558" eb="560">
      <t>レイワ</t>
    </rPh>
    <rPh sb="560" eb="562">
      <t>ガンネン</t>
    </rPh>
    <rPh sb="562" eb="563">
      <t>ド</t>
    </rPh>
    <rPh sb="564" eb="566">
      <t>ヒカク</t>
    </rPh>
    <rPh sb="573" eb="574">
      <t>ア</t>
    </rPh>
    <rPh sb="583" eb="585">
      <t>スウチ</t>
    </rPh>
    <rPh sb="597" eb="599">
      <t>カドウ</t>
    </rPh>
    <rPh sb="625" eb="626">
      <t>カカ</t>
    </rPh>
    <rPh sb="641" eb="643">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</si>
</sst>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0.91</c:v>
                </c:pt>
                <c:pt idx="1">
                  <c:v>0.73</c:v>
                </c:pt>
                <c:pt idx="2">
                  <c:v>0.34</c:v>
                </c:pt>
                <c:pt idx="3">
                  <c:v>1.1399999999999999</c:v>
                </c:pt>
                <c:pt idx="4">
                  <c:v>0.63</c:v>
                </c:pt>
              </c:numCache>
            </c:numRef>
          </c:val>
          <c:extLst>
            <c:ext xmlns:c16="http://schemas.microsoft.com/office/drawing/2014/chart" uri="{C3380CC4-5D6E-409C-BE32-E72D297353CC}">
              <c16:uniqueId val="{00000000-44FE-417E-92E6-AEEF676B9F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44FE-417E-92E6-AEEF676B9F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66.61</c:v>
                </c:pt>
                <c:pt idx="1">
                  <c:v>66.959999999999994</c:v>
                </c:pt>
                <c:pt idx="2">
                  <c:v>66.55</c:v>
                </c:pt>
                <c:pt idx="3">
                  <c:v>66.069999999999993</c:v>
                </c:pt>
                <c:pt idx="4">
                  <c:v>71.92</c:v>
                </c:pt>
              </c:numCache>
            </c:numRef>
          </c:val>
          <c:extLst>
            <c:ext xmlns:c16="http://schemas.microsoft.com/office/drawing/2014/chart" uri="{C3380CC4-5D6E-409C-BE32-E72D297353CC}">
              <c16:uniqueId val="{00000000-5064-4937-90E0-E712CA64FC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5064-4937-90E0-E712CA64FC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90.4</c:v>
                </c:pt>
                <c:pt idx="1">
                  <c:v>90.5</c:v>
                </c:pt>
                <c:pt idx="2">
                  <c:v>90.5</c:v>
                </c:pt>
                <c:pt idx="3">
                  <c:v>90.6</c:v>
                </c:pt>
                <c:pt idx="4">
                  <c:v>90.7</c:v>
                </c:pt>
              </c:numCache>
            </c:numRef>
          </c:val>
          <c:extLst>
            <c:ext xmlns:c16="http://schemas.microsoft.com/office/drawing/2014/chart" uri="{C3380CC4-5D6E-409C-BE32-E72D297353CC}">
              <c16:uniqueId val="{00000000-ADCC-432E-918E-C3DED9D727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DCC-432E-918E-C3DED9D727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112.22</c:v>
                </c:pt>
                <c:pt idx="1">
                  <c:v>111.69</c:v>
                </c:pt>
                <c:pt idx="2">
                  <c:v>112.33</c:v>
                </c:pt>
                <c:pt idx="3">
                  <c:v>110.08</c:v>
                </c:pt>
                <c:pt idx="4">
                  <c:v>113.43</c:v>
                </c:pt>
              </c:numCache>
            </c:numRef>
          </c:val>
          <c:extLst>
            <c:ext xmlns:c16="http://schemas.microsoft.com/office/drawing/2014/chart" uri="{C3380CC4-5D6E-409C-BE32-E72D297353CC}">
              <c16:uniqueId val="{00000000-E545-4AA3-9C71-AD0DDDA255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545-4AA3-9C71-AD0DDDA255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45.07</c:v>
                </c:pt>
                <c:pt idx="1">
                  <c:v>46.15</c:v>
                </c:pt>
                <c:pt idx="2">
                  <c:v>47.04</c:v>
                </c:pt>
                <c:pt idx="3">
                  <c:v>47.64</c:v>
                </c:pt>
                <c:pt idx="4">
                  <c:v>48.72</c:v>
                </c:pt>
              </c:numCache>
            </c:numRef>
          </c:val>
          <c:extLst>
            <c:ext xmlns:c16="http://schemas.microsoft.com/office/drawing/2014/chart" uri="{C3380CC4-5D6E-409C-BE32-E72D297353CC}">
              <c16:uniqueId val="{00000000-8981-40F0-B3C9-7D521CC459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981-40F0-B3C9-7D521CC459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7.5</c:v>
                </c:pt>
                <c:pt idx="1">
                  <c:v>7.16</c:v>
                </c:pt>
                <c:pt idx="2">
                  <c:v>8.2899999999999991</c:v>
                </c:pt>
                <c:pt idx="3">
                  <c:v>8.82</c:v>
                </c:pt>
                <c:pt idx="4">
                  <c:v>9.57</c:v>
                </c:pt>
              </c:numCache>
            </c:numRef>
          </c:val>
          <c:extLst>
            <c:ext xmlns:c16="http://schemas.microsoft.com/office/drawing/2014/chart" uri="{C3380CC4-5D6E-409C-BE32-E72D297353CC}">
              <c16:uniqueId val="{00000000-DD92-44F1-AC34-1C7AB9B3EF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D92-44F1-AC34-1C7AB9B3EF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26-4CDC-B8CD-C2E79ED484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A26-4CDC-B8CD-C2E79ED484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359.77</c:v>
                </c:pt>
                <c:pt idx="1">
                  <c:v>340.34</c:v>
                </c:pt>
                <c:pt idx="2">
                  <c:v>349.93</c:v>
                </c:pt>
                <c:pt idx="3">
                  <c:v>304.61</c:v>
                </c:pt>
                <c:pt idx="4">
                  <c:v>333.21</c:v>
                </c:pt>
              </c:numCache>
            </c:numRef>
          </c:val>
          <c:extLst>
            <c:ext xmlns:c16="http://schemas.microsoft.com/office/drawing/2014/chart" uri="{C3380CC4-5D6E-409C-BE32-E72D297353CC}">
              <c16:uniqueId val="{00000000-726C-4249-8B51-1F5EC33876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26C-4249-8B51-1F5EC33876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238.02</c:v>
                </c:pt>
                <c:pt idx="1">
                  <c:v>229.94</c:v>
                </c:pt>
                <c:pt idx="2">
                  <c:v>226.15</c:v>
                </c:pt>
                <c:pt idx="3">
                  <c:v>221.47</c:v>
                </c:pt>
                <c:pt idx="4">
                  <c:v>218.76</c:v>
                </c:pt>
              </c:numCache>
            </c:numRef>
          </c:val>
          <c:extLst>
            <c:ext xmlns:c16="http://schemas.microsoft.com/office/drawing/2014/chart" uri="{C3380CC4-5D6E-409C-BE32-E72D297353CC}">
              <c16:uniqueId val="{00000000-85D4-4B87-9392-DE3F2FCD92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5D4-4B87-9392-DE3F2FCD92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112.21</c:v>
                </c:pt>
                <c:pt idx="1">
                  <c:v>111.63</c:v>
                </c:pt>
                <c:pt idx="2">
                  <c:v>112.47</c:v>
                </c:pt>
                <c:pt idx="3">
                  <c:v>109.9</c:v>
                </c:pt>
                <c:pt idx="4">
                  <c:v>113.8</c:v>
                </c:pt>
              </c:numCache>
            </c:numRef>
          </c:val>
          <c:extLst>
            <c:ext xmlns:c16="http://schemas.microsoft.com/office/drawing/2014/chart" uri="{C3380CC4-5D6E-409C-BE32-E72D297353CC}">
              <c16:uniqueId val="{00000000-3E05-4386-AB61-4D11BB4EA0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E05-4386-AB61-4D11BB4EA0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125.2</c:v>
                </c:pt>
                <c:pt idx="1">
                  <c:v>126.62</c:v>
                </c:pt>
                <c:pt idx="2">
                  <c:v>125.55</c:v>
                </c:pt>
                <c:pt idx="3">
                  <c:v>128.38999999999999</c:v>
                </c:pt>
                <c:pt idx="4">
                  <c:v>123.93</c:v>
                </c:pt>
              </c:numCache>
            </c:numRef>
          </c:val>
          <c:extLst>
            <c:ext xmlns:c16="http://schemas.microsoft.com/office/drawing/2014/chart" uri="{C3380CC4-5D6E-409C-BE32-E72D297353CC}">
              <c16:uniqueId val="{00000000-54A8-47DA-BAD8-3D3B3D2294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4A8-47DA-BAD8-3D3B3D2294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6" zoomScale="120" zoomScaleNormal="12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静岡県　袋井市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88286</v>
      </c>
      <c r="AM8" s="61"/>
      <c r="AN8" s="61"/>
      <c r="AO8" s="61"/>
      <c r="AP8" s="61"/>
      <c r="AQ8" s="61"/>
      <c r="AR8" s="61"/>
      <c r="AS8" s="61"/>
      <c r="AT8" s="52">
        <f>データ!$S$6</f>
        <v>108.33</v>
      </c>
      <c r="AU8" s="53"/>
      <c r="AV8" s="53"/>
      <c r="AW8" s="53"/>
      <c r="AX8" s="53"/>
      <c r="AY8" s="53"/>
      <c r="AZ8" s="53"/>
      <c r="BA8" s="53"/>
      <c r="BB8" s="54">
        <f>データ!$T$6</f>
        <v>814.97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75.52</v>
      </c>
      <c r="J10" s="53"/>
      <c r="K10" s="53"/>
      <c r="L10" s="53"/>
      <c r="M10" s="53"/>
      <c r="N10" s="53"/>
      <c r="O10" s="64"/>
      <c r="P10" s="54">
        <f>データ!$P$6</f>
        <v>99.88</v>
      </c>
      <c r="Q10" s="54"/>
      <c r="R10" s="54"/>
      <c r="S10" s="54"/>
      <c r="T10" s="54"/>
      <c r="U10" s="54"/>
      <c r="V10" s="54"/>
      <c r="W10" s="61">
        <f>データ!$Q$6</f>
        <v>2626</v>
      </c>
      <c r="X10" s="61"/>
      <c r="Y10" s="61"/>
      <c r="Z10" s="61"/>
      <c r="AA10" s="61"/>
      <c r="AB10" s="61"/>
      <c r="AC10" s="61"/>
      <c r="AD10" s="2"/>
      <c r="AE10" s="2"/>
      <c r="AF10" s="2"/>
      <c r="AG10" s="2"/>
      <c r="AH10" s="4"/>
      <c r="AI10" s="4"/>
      <c r="AJ10" s="4"/>
      <c r="AK10" s="4"/>
      <c r="AL10" s="61">
        <f>データ!$U$6</f>
        <v>88037</v>
      </c>
      <c r="AM10" s="61"/>
      <c r="AN10" s="61"/>
      <c r="AO10" s="61"/>
      <c r="AP10" s="61"/>
      <c r="AQ10" s="61"/>
      <c r="AR10" s="61"/>
      <c r="AS10" s="61"/>
      <c r="AT10" s="52">
        <f>データ!$V$6</f>
        <v>91.91</v>
      </c>
      <c r="AU10" s="53"/>
      <c r="AV10" s="53"/>
      <c r="AW10" s="53"/>
      <c r="AX10" s="53"/>
      <c r="AY10" s="53"/>
      <c r="AZ10" s="53"/>
      <c r="BA10" s="53"/>
      <c r="BB10" s="54">
        <f>データ!$W$6</f>
        <v>957.86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Jqd1TGS02gqZ/P/Evz50lvnjDaFn7fAoD+rAejBxbaa+OlGMtoZslL0FuxVYQD2wSMZzuZClcFg7XFdfEYqw==" saltValue="EAmhUF2L5VNb1vJIB5g1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222160</v>
      </c>
      <c r="D6" s="34">
        <f t="shared" si="3"/>
        <v>46</v>
      </c>
      <c r="E6" s="34">
        <f t="shared" si="3"/>
        <v>1</v>
      </c>
      <c r="F6" s="34">
        <f t="shared" si="3"/>
        <v>0</v>
      </c>
      <c r="G6" s="34">
        <f t="shared" si="3"/>
        <v>1</v>
      </c>
      <c r="H6" s="34" t="str">
        <f t="shared" si="3"/>
        <v>静岡県　袋井市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75.52</v>
      </c>
      <c r="P6" s="35">
        <f t="shared" si="3"/>
        <v>99.88</v>
      </c>
      <c r="Q6" s="35">
        <f t="shared" si="3"/>
        <v>2626</v>
      </c>
      <c r="R6" s="35">
        <f t="shared" si="3"/>
        <v>88286</v>
      </c>
      <c r="S6" s="35">
        <f t="shared" si="3"/>
        <v>108.33</v>
      </c>
      <c r="T6" s="35">
        <f t="shared" si="3"/>
        <v>814.97</v>
      </c>
      <c r="U6" s="35">
        <f t="shared" si="3"/>
        <v>88037</v>
      </c>
      <c r="V6" s="35">
        <f t="shared" si="3"/>
        <v>91.91</v>
      </c>
      <c r="W6" s="35">
        <f t="shared" si="3"/>
        <v>957.86</v>
      </c>
      <c r="X6" s="36">
        <f>IF(X7="",NA(),X7)</f>
        <v>112.22</v>
      </c>
      <c r="Y6" s="36">
        <f t="shared" ref="Y6:AG6" si="4">IF(Y7="",NA(),Y7)</f>
        <v>111.69</v>
      </c>
      <c r="Z6" s="36">
        <f t="shared" si="4"/>
        <v>112.33</v>
      </c>
      <c r="AA6" s="36">
        <f t="shared" si="4"/>
        <v>110.08</v>
      </c>
      <c r="AB6" s="36">
        <f t="shared" si="4"/>
        <v>113.43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359.77</v>
      </c>
      <c r="AU6" s="36">
        <f t="shared" ref="AU6:BC6" si="6">IF(AU7="",NA(),AU7)</f>
        <v>340.34</v>
      </c>
      <c r="AV6" s="36">
        <f t="shared" si="6"/>
        <v>349.93</v>
      </c>
      <c r="AW6" s="36">
        <f t="shared" si="6"/>
        <v>304.61</v>
      </c>
      <c r="AX6" s="36">
        <f t="shared" si="6"/>
        <v>333.21</v>
      </c>
      <c r="AY6" s="36">
        <f t="shared" si="6"/>
        <v>357.82</v>
      </c>
      <c r="AZ6" s="36">
        <f t="shared" si="6"/>
        <v>355.5</v>
      </c>
      <c r="BA6" s="36">
        <f t="shared" si="6"/>
        <v>349.83</v>
      </c>
      <c r="BB6" s="36">
        <f t="shared" si="6"/>
        <v>360.86</v>
      </c>
      <c r="BC6" s="36">
        <f t="shared" si="6"/>
        <v>350.79</v>
      </c>
      <c r="BD6" s="35" t="str">
        <f>IF(BD7="","",IF(BD7="-","【-】","【"&amp;SUBSTITUTE(TEXT(BD7,"#,##0.00"),"-","△")&amp;"】"))</f>
        <v>【260.31】</v>
      </c>
      <c r="BE6" s="36">
        <f>IF(BE7="",NA(),BE7)</f>
        <v>238.02</v>
      </c>
      <c r="BF6" s="36">
        <f t="shared" ref="BF6:BN6" si="7">IF(BF7="",NA(),BF7)</f>
        <v>229.94</v>
      </c>
      <c r="BG6" s="36">
        <f t="shared" si="7"/>
        <v>226.15</v>
      </c>
      <c r="BH6" s="36">
        <f t="shared" si="7"/>
        <v>221.47</v>
      </c>
      <c r="BI6" s="36">
        <f t="shared" si="7"/>
        <v>218.76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112.21</v>
      </c>
      <c r="BQ6" s="36">
        <f t="shared" ref="BQ6:BY6" si="8">IF(BQ7="",NA(),BQ7)</f>
        <v>111.63</v>
      </c>
      <c r="BR6" s="36">
        <f t="shared" si="8"/>
        <v>112.47</v>
      </c>
      <c r="BS6" s="36">
        <f t="shared" si="8"/>
        <v>109.9</v>
      </c>
      <c r="BT6" s="36">
        <f t="shared" si="8"/>
        <v>113.8</v>
      </c>
      <c r="BU6" s="36">
        <f t="shared" si="8"/>
        <v>106.01</v>
      </c>
      <c r="BV6" s="36">
        <f t="shared" si="8"/>
        <v>104.57</v>
      </c>
      <c r="BW6" s="36">
        <f t="shared" si="8"/>
        <v>103.54</v>
      </c>
      <c r="BX6" s="36">
        <f t="shared" si="8"/>
        <v>103.32</v>
      </c>
      <c r="BY6" s="36">
        <f t="shared" si="8"/>
        <v>100.85</v>
      </c>
      <c r="BZ6" s="35" t="str">
        <f>IF(BZ7="","",IF(BZ7="-","【-】","【"&amp;SUBSTITUTE(TEXT(BZ7,"#,##0.00"),"-","△")&amp;"】"))</f>
        <v>【100.05】</v>
      </c>
      <c r="CA6" s="36">
        <f>IF(CA7="",NA(),CA7)</f>
        <v>125.2</v>
      </c>
      <c r="CB6" s="36">
        <f t="shared" ref="CB6:CJ6" si="9">IF(CB7="",NA(),CB7)</f>
        <v>126.62</v>
      </c>
      <c r="CC6" s="36">
        <f t="shared" si="9"/>
        <v>125.55</v>
      </c>
      <c r="CD6" s="36">
        <f t="shared" si="9"/>
        <v>128.38999999999999</v>
      </c>
      <c r="CE6" s="36">
        <f t="shared" si="9"/>
        <v>123.93</v>
      </c>
      <c r="CF6" s="36">
        <f t="shared" si="9"/>
        <v>162.24</v>
      </c>
      <c r="CG6" s="36">
        <f t="shared" si="9"/>
        <v>165.47</v>
      </c>
      <c r="CH6" s="36">
        <f t="shared" si="9"/>
        <v>167.46</v>
      </c>
      <c r="CI6" s="36">
        <f t="shared" si="9"/>
        <v>168.56</v>
      </c>
      <c r="CJ6" s="36">
        <f t="shared" si="9"/>
        <v>167.1</v>
      </c>
      <c r="CK6" s="35" t="str">
        <f>IF(CK7="","",IF(CK7="-","【-】","【"&amp;SUBSTITUTE(TEXT(CK7,"#,##0.00"),"-","△")&amp;"】"))</f>
        <v>【166.40】</v>
      </c>
      <c r="CL6" s="36">
        <f>IF(CL7="",NA(),CL7)</f>
        <v>66.61</v>
      </c>
      <c r="CM6" s="36">
        <f t="shared" ref="CM6:CU6" si="10">IF(CM7="",NA(),CM7)</f>
        <v>66.959999999999994</v>
      </c>
      <c r="CN6" s="36">
        <f t="shared" si="10"/>
        <v>66.55</v>
      </c>
      <c r="CO6" s="36">
        <f t="shared" si="10"/>
        <v>66.069999999999993</v>
      </c>
      <c r="CP6" s="36">
        <f t="shared" si="10"/>
        <v>71.92</v>
      </c>
      <c r="CQ6" s="36">
        <f t="shared" si="10"/>
        <v>59.11</v>
      </c>
      <c r="CR6" s="36">
        <f t="shared" si="10"/>
        <v>59.74</v>
      </c>
      <c r="CS6" s="36">
        <f t="shared" si="10"/>
        <v>59.46</v>
      </c>
      <c r="CT6" s="36">
        <f t="shared" si="10"/>
        <v>59.51</v>
      </c>
      <c r="CU6" s="36">
        <f t="shared" si="10"/>
        <v>59.91</v>
      </c>
      <c r="CV6" s="35" t="str">
        <f>IF(CV7="","",IF(CV7="-","【-】","【"&amp;SUBSTITUTE(TEXT(CV7,"#,##0.00"),"-","△")&amp;"】"))</f>
        <v>【60.69】</v>
      </c>
      <c r="CW6" s="36">
        <f>IF(CW7="",NA(),CW7)</f>
        <v>90.4</v>
      </c>
      <c r="CX6" s="36">
        <f t="shared" ref="CX6:DF6" si="11">IF(CX7="",NA(),CX7)</f>
        <v>90.5</v>
      </c>
      <c r="CY6" s="36">
        <f t="shared" si="11"/>
        <v>90.5</v>
      </c>
      <c r="CZ6" s="36">
        <f t="shared" si="11"/>
        <v>90.6</v>
      </c>
      <c r="DA6" s="36">
        <f t="shared" si="11"/>
        <v>90.7</v>
      </c>
      <c r="DB6" s="36">
        <f t="shared" si="11"/>
        <v>87.91</v>
      </c>
      <c r="DC6" s="36">
        <f t="shared" si="11"/>
        <v>87.28</v>
      </c>
      <c r="DD6" s="36">
        <f t="shared" si="11"/>
        <v>87.41</v>
      </c>
      <c r="DE6" s="36">
        <f t="shared" si="11"/>
        <v>87.08</v>
      </c>
      <c r="DF6" s="36">
        <f t="shared" si="11"/>
        <v>87.26</v>
      </c>
      <c r="DG6" s="35" t="str">
        <f>IF(DG7="","",IF(DG7="-","【-】","【"&amp;SUBSTITUTE(TEXT(DG7,"#,##0.00"),"-","△")&amp;"】"))</f>
        <v>【89.82】</v>
      </c>
      <c r="DH6" s="36">
        <f>IF(DH7="",NA(),DH7)</f>
        <v>45.07</v>
      </c>
      <c r="DI6" s="36">
        <f t="shared" ref="DI6:DQ6" si="12">IF(DI7="",NA(),DI7)</f>
        <v>46.15</v>
      </c>
      <c r="DJ6" s="36">
        <f t="shared" si="12"/>
        <v>47.04</v>
      </c>
      <c r="DK6" s="36">
        <f t="shared" si="12"/>
        <v>47.64</v>
      </c>
      <c r="DL6" s="36">
        <f t="shared" si="12"/>
        <v>48.72</v>
      </c>
      <c r="DM6" s="36">
        <f t="shared" si="12"/>
        <v>46.88</v>
      </c>
      <c r="DN6" s="36">
        <f t="shared" si="12"/>
        <v>46.94</v>
      </c>
      <c r="DO6" s="36">
        <f t="shared" si="12"/>
        <v>47.62</v>
      </c>
      <c r="DP6" s="36">
        <f t="shared" si="12"/>
        <v>48.55</v>
      </c>
      <c r="DQ6" s="36">
        <f t="shared" si="12"/>
        <v>49.2</v>
      </c>
      <c r="DR6" s="35" t="str">
        <f>IF(DR7="","",IF(DR7="-","【-】","【"&amp;SUBSTITUTE(TEXT(DR7,"#,##0.00"),"-","△")&amp;"】"))</f>
        <v>【50.19】</v>
      </c>
      <c r="DS6" s="36">
        <f>IF(DS7="",NA(),DS7)</f>
        <v>7.5</v>
      </c>
      <c r="DT6" s="36">
        <f t="shared" ref="DT6:EB6" si="13">IF(DT7="",NA(),DT7)</f>
        <v>7.16</v>
      </c>
      <c r="DU6" s="36">
        <f t="shared" si="13"/>
        <v>8.2899999999999991</v>
      </c>
      <c r="DV6" s="36">
        <f t="shared" si="13"/>
        <v>8.82</v>
      </c>
      <c r="DW6" s="36">
        <f t="shared" si="13"/>
        <v>9.57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0.91</v>
      </c>
      <c r="EE6" s="36">
        <f t="shared" ref="EE6:EM6" si="14">IF(EE7="",NA(),EE7)</f>
        <v>0.73</v>
      </c>
      <c r="EF6" s="36">
        <f t="shared" si="14"/>
        <v>0.34</v>
      </c>
      <c r="EG6" s="36">
        <f t="shared" si="14"/>
        <v>1.1399999999999999</v>
      </c>
      <c r="EH6" s="36">
        <f t="shared" si="14"/>
        <v>0.63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222160</v>
      </c>
      <c r="D7" s="38">
        <v>46</v>
      </c>
      <c r="E7" s="38">
        <v>1</v>
      </c>
      <c r="F7" s="38">
        <v>0</v>
      </c>
      <c r="G7" s="38">
        <v>1</v>
      </c>
      <c r="H7" s="38" t="s">
        <v>93</v>
      </c>
      <c r="I7" s="38" t="s">
        <v>94</v>
      </c>
      <c r="J7" s="38" t="s">
        <v>95</v>
      </c>
      <c r="K7" s="38" t="s">
        <v>96</v>
      </c>
      <c r="L7" s="38" t="s">
        <v>97</v>
      </c>
      <c r="M7" s="38" t="s">
        <v>98</v>
      </c>
      <c r="N7" s="39" t="s">
        <v>99</v>
      </c>
      <c r="O7" s="39">
        <v>75.52</v>
      </c>
      <c r="P7" s="39">
        <v>99.88</v>
      </c>
      <c r="Q7" s="39">
        <v>2626</v>
      </c>
      <c r="R7" s="39">
        <v>88286</v>
      </c>
      <c r="S7" s="39">
        <v>108.33</v>
      </c>
      <c r="T7" s="39">
        <v>814.97</v>
      </c>
      <c r="U7" s="39">
        <v>88037</v>
      </c>
      <c r="V7" s="39">
        <v>91.91</v>
      </c>
      <c r="W7" s="39">
        <v>957.86</v>
      </c>
      <c r="X7" s="39">
        <v>112.22</v>
      </c>
      <c r="Y7" s="39">
        <v>111.69</v>
      </c>
      <c r="Z7" s="39">
        <v>112.33</v>
      </c>
      <c r="AA7" s="39">
        <v>110.08</v>
      </c>
      <c r="AB7" s="39">
        <v>113.43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359.77</v>
      </c>
      <c r="AU7" s="39">
        <v>340.34</v>
      </c>
      <c r="AV7" s="39">
        <v>349.93</v>
      </c>
      <c r="AW7" s="39">
        <v>304.61</v>
      </c>
      <c r="AX7" s="39">
        <v>333.21</v>
      </c>
      <c r="AY7" s="39">
        <v>357.82</v>
      </c>
      <c r="AZ7" s="39">
        <v>355.5</v>
      </c>
      <c r="BA7" s="39">
        <v>349.83</v>
      </c>
      <c r="BB7" s="39">
        <v>360.86</v>
      </c>
      <c r="BC7" s="39">
        <v>350.79</v>
      </c>
      <c r="BD7" s="39">
        <v>260.31</v>
      </c>
      <c r="BE7" s="39">
        <v>238.02</v>
      </c>
      <c r="BF7" s="39">
        <v>229.94</v>
      </c>
      <c r="BG7" s="39">
        <v>226.15</v>
      </c>
      <c r="BH7" s="39">
        <v>221.47</v>
      </c>
      <c r="BI7" s="39">
        <v>218.76</v>
      </c>
      <c r="BJ7" s="39">
        <v>307.45999999999998</v>
      </c>
      <c r="BK7" s="39">
        <v>312.58</v>
      </c>
      <c r="BL7" s="39">
        <v>314.87</v>
      </c>
      <c r="BM7" s="39">
        <v>309.27999999999997</v>
      </c>
      <c r="BN7" s="39">
        <v>322.92</v>
      </c>
      <c r="BO7" s="39">
        <v>275.67</v>
      </c>
      <c r="BP7" s="39">
        <v>112.21</v>
      </c>
      <c r="BQ7" s="39">
        <v>111.63</v>
      </c>
      <c r="BR7" s="39">
        <v>112.47</v>
      </c>
      <c r="BS7" s="39">
        <v>109.9</v>
      </c>
      <c r="BT7" s="39">
        <v>113.8</v>
      </c>
      <c r="BU7" s="39">
        <v>106.01</v>
      </c>
      <c r="BV7" s="39">
        <v>104.57</v>
      </c>
      <c r="BW7" s="39">
        <v>103.54</v>
      </c>
      <c r="BX7" s="39">
        <v>103.32</v>
      </c>
      <c r="BY7" s="39">
        <v>100.85</v>
      </c>
      <c r="BZ7" s="39">
        <v>100.05</v>
      </c>
      <c r="CA7" s="39">
        <v>125.2</v>
      </c>
      <c r="CB7" s="39">
        <v>126.62</v>
      </c>
      <c r="CC7" s="39">
        <v>125.55</v>
      </c>
      <c r="CD7" s="39">
        <v>128.38999999999999</v>
      </c>
      <c r="CE7" s="39">
        <v>123.93</v>
      </c>
      <c r="CF7" s="39">
        <v>162.24</v>
      </c>
      <c r="CG7" s="39">
        <v>165.47</v>
      </c>
      <c r="CH7" s="39">
        <v>167.46</v>
      </c>
      <c r="CI7" s="39">
        <v>168.56</v>
      </c>
      <c r="CJ7" s="39">
        <v>167.1</v>
      </c>
      <c r="CK7" s="39">
        <v>166.4</v>
      </c>
      <c r="CL7" s="39">
        <v>66.61</v>
      </c>
      <c r="CM7" s="39">
        <v>66.959999999999994</v>
      </c>
      <c r="CN7" s="39">
        <v>66.55</v>
      </c>
      <c r="CO7" s="39">
        <v>66.069999999999993</v>
      </c>
      <c r="CP7" s="39">
        <v>71.92</v>
      </c>
      <c r="CQ7" s="39">
        <v>59.11</v>
      </c>
      <c r="CR7" s="39">
        <v>59.74</v>
      </c>
      <c r="CS7" s="39">
        <v>59.46</v>
      </c>
      <c r="CT7" s="39">
        <v>59.51</v>
      </c>
      <c r="CU7" s="39">
        <v>59.91</v>
      </c>
      <c r="CV7" s="39">
        <v>60.69</v>
      </c>
      <c r="CW7" s="39">
        <v>90.4</v>
      </c>
      <c r="CX7" s="39">
        <v>90.5</v>
      </c>
      <c r="CY7" s="39">
        <v>90.5</v>
      </c>
      <c r="CZ7" s="39">
        <v>90.6</v>
      </c>
      <c r="DA7" s="39">
        <v>90.7</v>
      </c>
      <c r="DB7" s="39">
        <v>87.91</v>
      </c>
      <c r="DC7" s="39">
        <v>87.28</v>
      </c>
      <c r="DD7" s="39">
        <v>87.41</v>
      </c>
      <c r="DE7" s="39">
        <v>87.08</v>
      </c>
      <c r="DF7" s="39">
        <v>87.26</v>
      </c>
      <c r="DG7" s="39">
        <v>89.82</v>
      </c>
      <c r="DH7" s="39">
        <v>45.07</v>
      </c>
      <c r="DI7" s="39">
        <v>46.15</v>
      </c>
      <c r="DJ7" s="39">
        <v>47.04</v>
      </c>
      <c r="DK7" s="39">
        <v>47.64</v>
      </c>
      <c r="DL7" s="39">
        <v>48.72</v>
      </c>
      <c r="DM7" s="39">
        <v>46.88</v>
      </c>
      <c r="DN7" s="39">
        <v>46.94</v>
      </c>
      <c r="DO7" s="39">
        <v>47.62</v>
      </c>
      <c r="DP7" s="39">
        <v>48.55</v>
      </c>
      <c r="DQ7" s="39">
        <v>49.2</v>
      </c>
      <c r="DR7" s="39">
        <v>50.19</v>
      </c>
      <c r="DS7" s="39">
        <v>7.5</v>
      </c>
      <c r="DT7" s="39">
        <v>7.16</v>
      </c>
      <c r="DU7" s="39">
        <v>8.2899999999999991</v>
      </c>
      <c r="DV7" s="39">
        <v>8.82</v>
      </c>
      <c r="DW7" s="39">
        <v>9.57</v>
      </c>
      <c r="DX7" s="39">
        <v>13.39</v>
      </c>
      <c r="DY7" s="39">
        <v>14.48</v>
      </c>
      <c r="DZ7" s="39">
        <v>16.27</v>
      </c>
      <c r="EA7" s="39">
        <v>17.11</v>
      </c>
      <c r="EB7" s="39">
        <v>18.329999999999998</v>
      </c>
      <c r="EC7" s="39">
        <v>20.63</v>
      </c>
      <c r="ED7" s="39">
        <v>0.91</v>
      </c>
      <c r="EE7" s="39">
        <v>0.73</v>
      </c>
      <c r="EF7" s="39">
        <v>0.34</v>
      </c>
      <c r="EG7" s="39">
        <v>1.1399999999999999</v>
      </c>
      <c r="EH7" s="39">
        <v>0.63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0002554</cp:lastModifiedBy>
  <cp:lastPrinted>2022-01-19T07:10:18Z</cp:lastPrinted>
  <dcterms:created xsi:type="dcterms:W3CDTF">2021-12-03T06:51:02Z</dcterms:created>
  <dcterms:modified xsi:type="dcterms:W3CDTF">2022-01-19T07:23:40Z</dcterms:modified>
  <cp:category/>
</cp:coreProperties>
</file>