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1_市長部局\01_総務部\02_協働まちづくり課\02_交通政策係\30-2 駐車場：公営企業決算状況調査\R2決算（R3作業）\経営比較分析表\"/>
    </mc:Choice>
  </mc:AlternateContent>
  <xr:revisionPtr revIDLastSave="0" documentId="13_ncr:1_{4A26AE8C-84C0-4B2F-BB62-4C17B15AA73F}" xr6:coauthVersionLast="47" xr6:coauthVersionMax="47" xr10:uidLastSave="{00000000-0000-0000-0000-000000000000}"/>
  <workbookProtection workbookAlgorithmName="SHA-512" workbookHashValue="AwtBzmv3k5afNPXFgU1b/EL1NdQ6jXian2CpBbupoDpPQKFZIZRlaZz+yqotV9INRjHVZDm/6D+gmmMvJyLGpQ==" workbookSaltValue="B1OcG3J4Wd8gQgyco16+yA==" workbookSpinCount="100000" lockStructure="1"/>
  <bookViews>
    <workbookView xWindow="5650" yWindow="2180" windowWidth="16910" windowHeight="10540" xr2:uid="{00000000-000D-0000-FFFF-FFFF00000000}"/>
  </bookViews>
  <sheets>
    <sheet name="法非適用_駐車場整備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DP7" i="5"/>
  <c r="DO7" i="5"/>
  <c r="DN7" i="5"/>
  <c r="DM7" i="5"/>
  <c r="DL7" i="5"/>
  <c r="DK7" i="5"/>
  <c r="DI7" i="5"/>
  <c r="DH7" i="5"/>
  <c r="DG7" i="5"/>
  <c r="DF7" i="5"/>
  <c r="DE7" i="5"/>
  <c r="KA78" i="4" s="1"/>
  <c r="DD7" i="5"/>
  <c r="DC7" i="5"/>
  <c r="DB7" i="5"/>
  <c r="DA7" i="5"/>
  <c r="CZ7" i="5"/>
  <c r="CN7" i="5"/>
  <c r="CM7" i="5"/>
  <c r="BZ7" i="5"/>
  <c r="BY7" i="5"/>
  <c r="BX7" i="5"/>
  <c r="KO53" i="4" s="1"/>
  <c r="BW7" i="5"/>
  <c r="JV53" i="4" s="1"/>
  <c r="BV7" i="5"/>
  <c r="JC53" i="4" s="1"/>
  <c r="BU7" i="5"/>
  <c r="BT7" i="5"/>
  <c r="BS7" i="5"/>
  <c r="BR7" i="5"/>
  <c r="BQ7" i="5"/>
  <c r="JC52" i="4" s="1"/>
  <c r="BO7" i="5"/>
  <c r="HJ53" i="4" s="1"/>
  <c r="BN7" i="5"/>
  <c r="BM7" i="5"/>
  <c r="BL7" i="5"/>
  <c r="BK7" i="5"/>
  <c r="BJ7" i="5"/>
  <c r="HJ52" i="4" s="1"/>
  <c r="BI7" i="5"/>
  <c r="GQ52" i="4" s="1"/>
  <c r="BH7" i="5"/>
  <c r="FX52" i="4" s="1"/>
  <c r="BG7" i="5"/>
  <c r="FE52" i="4" s="1"/>
  <c r="BF7" i="5"/>
  <c r="BD7" i="5"/>
  <c r="BC7" i="5"/>
  <c r="BB7" i="5"/>
  <c r="BA7" i="5"/>
  <c r="AZ7" i="5"/>
  <c r="AY7" i="5"/>
  <c r="AX7" i="5"/>
  <c r="BZ52" i="4" s="1"/>
  <c r="AW7" i="5"/>
  <c r="BG52" i="4" s="1"/>
  <c r="AV7" i="5"/>
  <c r="AN52" i="4" s="1"/>
  <c r="AU7" i="5"/>
  <c r="AS7" i="5"/>
  <c r="AR7" i="5"/>
  <c r="GQ32" i="4" s="1"/>
  <c r="AQ7" i="5"/>
  <c r="FX32" i="4" s="1"/>
  <c r="AP7" i="5"/>
  <c r="FE32" i="4" s="1"/>
  <c r="AO7" i="5"/>
  <c r="EL32" i="4" s="1"/>
  <c r="AN7" i="5"/>
  <c r="AM7" i="5"/>
  <c r="AL7" i="5"/>
  <c r="AK7" i="5"/>
  <c r="AJ7" i="5"/>
  <c r="AH7" i="5"/>
  <c r="AG7" i="5"/>
  <c r="AF7" i="5"/>
  <c r="BG32" i="4" s="1"/>
  <c r="AE7" i="5"/>
  <c r="AN32" i="4" s="1"/>
  <c r="AD7" i="5"/>
  <c r="U32" i="4" s="1"/>
  <c r="AC7" i="5"/>
  <c r="AB7" i="5"/>
  <c r="AA7" i="5"/>
  <c r="Z7" i="5"/>
  <c r="Y7" i="5"/>
  <c r="U31" i="4" s="1"/>
  <c r="X7" i="5"/>
  <c r="LJ10" i="4" s="1"/>
  <c r="W7" i="5"/>
  <c r="JQ10" i="4" s="1"/>
  <c r="V7" i="5"/>
  <c r="U7" i="5"/>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GQ53" i="4"/>
  <c r="FX53" i="4"/>
  <c r="FE53" i="4"/>
  <c r="EL53" i="4"/>
  <c r="CS53" i="4"/>
  <c r="BZ53" i="4"/>
  <c r="BG53" i="4"/>
  <c r="AN53" i="4"/>
  <c r="U53" i="4"/>
  <c r="MA52" i="4"/>
  <c r="LH52" i="4"/>
  <c r="KO52" i="4"/>
  <c r="JV52" i="4"/>
  <c r="EL52" i="4"/>
  <c r="CS52" i="4"/>
  <c r="U52" i="4"/>
  <c r="LH32" i="4"/>
  <c r="KO32" i="4"/>
  <c r="JV32" i="4"/>
  <c r="JC32" i="4"/>
  <c r="HJ32" i="4"/>
  <c r="CS32" i="4"/>
  <c r="BZ32" i="4"/>
  <c r="MA31" i="4"/>
  <c r="LH31" i="4"/>
  <c r="KO31" i="4"/>
  <c r="JV31" i="4"/>
  <c r="JC31" i="4"/>
  <c r="HJ31" i="4"/>
  <c r="GQ31" i="4"/>
  <c r="FX31" i="4"/>
  <c r="FE31" i="4"/>
  <c r="EL31" i="4"/>
  <c r="CS31" i="4"/>
  <c r="BZ31" i="4"/>
  <c r="BG31" i="4"/>
  <c r="AN31" i="4"/>
  <c r="HX10" i="4"/>
  <c r="DU10" i="4"/>
  <c r="CF10" i="4"/>
  <c r="B10" i="4"/>
  <c r="LJ8" i="4"/>
  <c r="JQ8" i="4"/>
  <c r="FJ8" i="4"/>
  <c r="DU8" i="4"/>
  <c r="CF8" i="4"/>
  <c r="AQ8" i="4"/>
  <c r="B8" i="4"/>
  <c r="B6" i="4"/>
  <c r="MI76" i="4" l="1"/>
  <c r="HJ51" i="4"/>
  <c r="MA30" i="4"/>
  <c r="CS51" i="4"/>
  <c r="HJ30" i="4"/>
  <c r="MA51" i="4"/>
  <c r="IT76" i="4"/>
  <c r="CS30" i="4"/>
  <c r="BZ76" i="4"/>
  <c r="C11" i="5"/>
  <c r="D11" i="5"/>
  <c r="E11" i="5"/>
  <c r="B11" i="5"/>
  <c r="BK76" i="4" l="1"/>
  <c r="LH51" i="4"/>
  <c r="LT76" i="4"/>
  <c r="GQ51" i="4"/>
  <c r="BZ30" i="4"/>
  <c r="LH30" i="4"/>
  <c r="IE76" i="4"/>
  <c r="BZ51" i="4"/>
  <c r="GQ30" i="4"/>
  <c r="BG30" i="4"/>
  <c r="HP76" i="4"/>
  <c r="AV76" i="4"/>
  <c r="KO51" i="4"/>
  <c r="BG51" i="4"/>
  <c r="FX30" i="4"/>
  <c r="LE76" i="4"/>
  <c r="FX51" i="4"/>
  <c r="KO30" i="4"/>
  <c r="KP76" i="4"/>
  <c r="HA76" i="4"/>
  <c r="AN51" i="4"/>
  <c r="FE30" i="4"/>
  <c r="FE51" i="4"/>
  <c r="AN30" i="4"/>
  <c r="AG76" i="4"/>
  <c r="JV51" i="4"/>
  <c r="JV30" i="4"/>
  <c r="KA76" i="4"/>
  <c r="EL51" i="4"/>
  <c r="JC30" i="4"/>
  <c r="GL76" i="4"/>
  <c r="EL30" i="4"/>
  <c r="R76" i="4"/>
  <c r="U51" i="4"/>
  <c r="U30" i="4"/>
  <c r="JC51"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<sst xmlns="http://schemas.openxmlformats.org/spreadsheetml/2006/main" count="278" uniqueCount="133">
  <si>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</si>
  <si>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</si>
  <si>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</si>
  <si>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</si>
  <si>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</si>
  <si>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</si>
  <si>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</si>
  <si>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</si>
  <si>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</si>
  <si>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</si>
  <si>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</si>
  <si>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</si>
  <si>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</si>
  <si>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</si>
  <si>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</si>
  <si>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</si>
  <si>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</si>
  <si>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</si>
  <si>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</si>
  <si>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</si>
  <si>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</si>
  <si>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</si>
  <si>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</si>
  <si>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</si>
  <si>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</si>
  <si>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</si>
  <si>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</si>
  <si>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</si>
  <si>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</si>
  <si>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</si>
  <si>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</si>
  <si>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</si>
  <si>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</si>
  <si>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</si>
  <si>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</si>
  <si>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</si>
  <si>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</si>
  <si>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</si>
  <si>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</si>
  <si>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</si>
  <si>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</si>
  <si>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</si>
  <si>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</si>
  <si>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</si>
  <si>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</si>
  <si>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</si>
  <si>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</si>
  <si>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</si>
  <si>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</si>
  <si>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</si>
  <si>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</si>
  <si>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</si>
  <si>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</si>
  <si>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</si>
  <si>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</si>
  <si>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</si>
  <si>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</si>
  <si>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</si>
  <si>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</si>
  <si>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</si>
  <si>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</si>
  <si>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</si>
  <si>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</si>
  <si>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</si>
  <si>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</si>
  <si>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</si>
  <si>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</si>
  <si>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</si>
  <si>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</si>
  <si>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</si>
  <si>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</si>
  <si>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</si>
  <si>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</si>
  <si>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</si>
  <si>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</si>
  <si>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</si>
  <si>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</si>
  <si>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</si>
  <si>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</si>
  <si>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</si>
  <si>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</si>
  <si>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</si>
  <si>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</si>
  <si>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</si>
  <si>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</si>
  <si>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</si>
  <si>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</si>
  <si>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</si>
  <si>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</si>
  <si>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</si>
  <si>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</si>
  <si>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</si>
  <si>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</si>
  <si>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</si>
  <si>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</si>
  <si>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</si>
  <si>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</si>
  <si>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</si>
  <si>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</si>
  <si>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</si>
  <si>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</si>
  <si>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</si>
  <si>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</si>
  <si>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</si>
  <si>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</si>
  <si>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</si>
  <si>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</si>
  <si>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</si>
  <si>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</si>
  <si>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</si>
  <si>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</si>
  <si>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静岡県　袋井市</t>
  </si>
  <si>
    <t>袋井駅前駐車場</t>
  </si>
  <si>
    <t>法非適用</t>
  </si>
  <si>
    <t>駐車場整備事業</t>
  </si>
  <si>
    <t>-</t>
  </si>
  <si>
    <t>Ａ１Ｂ１</t>
  </si>
  <si>
    <t>非設置</t>
  </si>
  <si>
    <t>該当数値なし</t>
  </si>
  <si>
    <t>附置義務駐車施設</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</si>
  <si>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</si>
  <si>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</si>
  <si>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</si>
  <si>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</si>
  <si>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</si>
  <si>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</si>
  <si>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</si>
  <si>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</si>
  <si>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</si>
  <si>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⑥、⑦、⑧、⑨、⑩　無し。</t>
    <rPh sb="10" eb="11">
      <t>ナ</t>
    </rPh>
    <phoneticPr fontId="5"/>
  </si>
  <si>
    <t>①新型コロナウイルス感染症による外出自粛等の影響で収入が減少したが、収入の減少分を基金から補填し、収支均衡を保った。
②一般会計からの繰入金は無い。
③一般会計からの補助は無い。
④昨年は施設休止により、大きくマイナスとなった。今年は新型コロナウイルス感染症による外出自粛等の影響により、使用料収入が減少し、数値が、マイナスとなった。
⑤新型コロナウイルス感染症による外出自粛等の影響により、使用料収入は減少したが、基金から収入の減少分を補填したため、類似施設の平均値を上回った。</t>
    <rPh sb="25" eb="27">
      <t>シュウニュウ</t>
    </rPh>
    <rPh sb="28" eb="30">
      <t>ゲンショウ</t>
    </rPh>
    <rPh sb="34" eb="36">
      <t>シュウニュウ</t>
    </rPh>
    <rPh sb="37" eb="39">
      <t>ゲンショウ</t>
    </rPh>
    <rPh sb="39" eb="40">
      <t>ブン</t>
    </rPh>
    <rPh sb="45" eb="47">
      <t>ホテン</t>
    </rPh>
    <rPh sb="49" eb="51">
      <t>シュウシ</t>
    </rPh>
    <rPh sb="51" eb="53">
      <t>キンコウ</t>
    </rPh>
    <rPh sb="54" eb="55">
      <t>タモ</t>
    </rPh>
    <rPh sb="60" eb="62">
      <t>イッパン</t>
    </rPh>
    <rPh sb="62" eb="64">
      <t>カイケイ</t>
    </rPh>
    <rPh sb="67" eb="69">
      <t>クリイレ</t>
    </rPh>
    <rPh sb="69" eb="70">
      <t>キン</t>
    </rPh>
    <rPh sb="71" eb="72">
      <t>ナ</t>
    </rPh>
    <rPh sb="76" eb="78">
      <t>イッパンカ</t>
    </rPh>
    <rPh sb="78" eb="80">
      <t>イケイ</t>
    </rPh>
    <rPh sb="83" eb="85">
      <t>ホジョ</t>
    </rPh>
    <rPh sb="86" eb="87">
      <t>ナ</t>
    </rPh>
    <rPh sb="91" eb="93">
      <t>サクネン</t>
    </rPh>
    <rPh sb="94" eb="96">
      <t>シセツ</t>
    </rPh>
    <rPh sb="96" eb="98">
      <t>キュウシ</t>
    </rPh>
    <rPh sb="102" eb="103">
      <t>オオ</t>
    </rPh>
    <rPh sb="114" eb="116">
      <t>コトシ</t>
    </rPh>
    <rPh sb="144" eb="147">
      <t>シヨウリョウ</t>
    </rPh>
    <rPh sb="147" eb="149">
      <t>シュウニュウ</t>
    </rPh>
    <rPh sb="150" eb="152">
      <t>ゲンショウ</t>
    </rPh>
    <rPh sb="154" eb="156">
      <t>スウチ</t>
    </rPh>
    <rPh sb="208" eb="210">
      <t>キキン</t>
    </rPh>
    <rPh sb="212" eb="214">
      <t>シュウニュウ</t>
    </rPh>
    <rPh sb="215" eb="217">
      <t>ゲンショウ</t>
    </rPh>
    <rPh sb="217" eb="218">
      <t>ブン</t>
    </rPh>
    <rPh sb="219" eb="221">
      <t>ホテン</t>
    </rPh>
    <rPh sb="235" eb="237">
      <t>ウワマワ</t>
    </rPh>
    <phoneticPr fontId="5"/>
  </si>
  <si>
    <t>【稼働率の正しい数値】
　R02：当該値　56.9
　※1日平均駐車台数に自転車の駐輪台数が含まれていたため、修正。
　近隣に安価な民間駐車場が設置されていることにより、利用者は分散傾向にあり、引き続き稼働率が低い状態が続いている。こうした状況に加え、新型コロナウイルス感染症による外出自粛等の影響により、稼働率はさらに低い状況となった。</t>
    <rPh sb="1" eb="3">
      <t>カドウ</t>
    </rPh>
    <rPh sb="3" eb="4">
      <t>リツ</t>
    </rPh>
    <rPh sb="5" eb="6">
      <t>タダ</t>
    </rPh>
    <rPh sb="8" eb="10">
      <t>スウチ</t>
    </rPh>
    <rPh sb="17" eb="19">
      <t>トウガイ</t>
    </rPh>
    <rPh sb="19" eb="20">
      <t>アタイ</t>
    </rPh>
    <rPh sb="29" eb="30">
      <t>ニチ</t>
    </rPh>
    <rPh sb="30" eb="32">
      <t>ヘイキン</t>
    </rPh>
    <rPh sb="32" eb="34">
      <t>チュウシャ</t>
    </rPh>
    <rPh sb="34" eb="36">
      <t>ダイスウ</t>
    </rPh>
    <rPh sb="37" eb="40">
      <t>ジテンシャ</t>
    </rPh>
    <rPh sb="41" eb="43">
      <t>チュウリン</t>
    </rPh>
    <rPh sb="43" eb="45">
      <t>ダイスウ</t>
    </rPh>
    <rPh sb="46" eb="47">
      <t>フク</t>
    </rPh>
    <rPh sb="55" eb="57">
      <t>シュウセイ</t>
    </rPh>
    <rPh sb="61" eb="63">
      <t>キンリン</t>
    </rPh>
    <rPh sb="64" eb="66">
      <t>アンカ</t>
    </rPh>
    <rPh sb="67" eb="69">
      <t>ミンカン</t>
    </rPh>
    <rPh sb="69" eb="72">
      <t>チュウシャジョウ</t>
    </rPh>
    <rPh sb="73" eb="75">
      <t>セッチ</t>
    </rPh>
    <rPh sb="86" eb="89">
      <t>リヨウシャ</t>
    </rPh>
    <rPh sb="90" eb="92">
      <t>ブンサン</t>
    </rPh>
    <rPh sb="92" eb="94">
      <t>ケイコウ</t>
    </rPh>
    <rPh sb="121" eb="123">
      <t>ジョウキョウ</t>
    </rPh>
    <rPh sb="124" eb="125">
      <t>クワ</t>
    </rPh>
    <phoneticPr fontId="5"/>
  </si>
  <si>
    <t xml:space="preserve">　近隣に安価な民間駐車場が設置されていることや、新型コロナウイルス感染症による外出自粛等の影響により、使用料収入は減少した。新たに策定した経営戦略で、新型コロナウイルス感染症の影響を考慮しつつ、新たな利用促進策を実施し、５年間で基金の取り崩しなしで収支均衡を保つ計画としている。
　使用料収入の状況などを注視し、特別会計を設けて事業実施する有用性や民間活力の利用方法等についても検討・判断していく。
</t>
    <rPh sb="1" eb="3">
      <t>キンリン</t>
    </rPh>
    <rPh sb="4" eb="6">
      <t>アンカ</t>
    </rPh>
    <rPh sb="7" eb="9">
      <t>ミンカン</t>
    </rPh>
    <rPh sb="9" eb="12">
      <t>チュウシャジョウ</t>
    </rPh>
    <rPh sb="13" eb="15">
      <t>セッチ</t>
    </rPh>
    <rPh sb="97" eb="98">
      <t>アラ</t>
    </rPh>
    <rPh sb="100" eb="102">
      <t>リヨウ</t>
    </rPh>
    <rPh sb="102" eb="104">
      <t>ソクシン</t>
    </rPh>
    <rPh sb="104" eb="105">
      <t>サク</t>
    </rPh>
    <rPh sb="106" eb="108">
      <t>ジッシ</t>
    </rPh>
    <rPh sb="111" eb="112">
      <t>ネン</t>
    </rPh>
    <rPh sb="112" eb="113">
      <t>カン</t>
    </rPh>
    <rPh sb="114" eb="116">
      <t>キキン</t>
    </rPh>
    <rPh sb="117" eb="118">
      <t>ト</t>
    </rPh>
    <rPh sb="119" eb="120">
      <t>クズ</t>
    </rPh>
    <rPh sb="124" eb="126">
      <t>シュウシ</t>
    </rPh>
    <rPh sb="126" eb="128">
      <t>キンコウ</t>
    </rPh>
    <rPh sb="129" eb="130">
      <t>タモ</t>
    </rPh>
    <rPh sb="131" eb="133">
      <t>ケイカク</t>
    </rPh>
    <rPh sb="174" eb="176">
      <t>ミンカン</t>
    </rPh>
    <rPh sb="176" eb="178">
      <t>カツリョク</t>
    </rPh>
    <rPh sb="179" eb="181">
      <t>リヨウ</t>
    </rPh>
    <rPh sb="181" eb="183">
      <t>ホウホウ</t>
    </rPh>
    <rPh sb="183" eb="184">
      <t>ナド</t>
    </rPh>
    <rPh sb="189" eb="191">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</si>
</sst>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112.1</c:v>
                </c:pt>
                <c:pt idx="1">
                  <c:v>119.8</c:v>
                </c:pt>
                <c:pt idx="2">
                  <c:v>106</c:v>
                </c:pt>
                <c:pt idx="3">
                  <c:v>107.8</c:v>
                </c:pt>
                <c:pt idx="4">
                  <c:v>111.9</c:v>
                </c:pt>
              </c:numCache>
            </c:numRef>
          </c:val>
          <c:extLst>
            <c:ext xmlns:c16="http://schemas.microsoft.com/office/drawing/2014/chart" uri="{C3380CC4-5D6E-409C-BE32-E72D297353CC}">
              <c16:uniqueId val="{00000000-9DA8-42AE-9AAA-A5400262311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9DA8-42AE-9AAA-A5400262311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FF7-4CED-8A70-312D408459B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EFF7-4CED-8A70-312D408459B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151-46FF-A6C4-73C75257A8F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151-46FF-A6C4-73C75257A8F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242-4AF1-89C0-6665741C226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242-4AF1-89C0-6665741C226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82-4C45-A107-E31F1C26A80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2182-4C45-A107-E31F1C26A80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5B3-48F4-8C80-8C8B852D8F0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D5B3-48F4-8C80-8C8B852D8F0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79.400000000000006</c:v>
                </c:pt>
                <c:pt idx="1">
                  <c:v>114.9</c:v>
                </c:pt>
                <c:pt idx="2">
                  <c:v>96.7</c:v>
                </c:pt>
                <c:pt idx="3">
                  <c:v>0</c:v>
                </c:pt>
                <c:pt idx="4">
                  <c:v>612.4</c:v>
                </c:pt>
              </c:numCache>
            </c:numRef>
          </c:val>
          <c:extLst>
            <c:ext xmlns:c16="http://schemas.microsoft.com/office/drawing/2014/chart" uri="{C3380CC4-5D6E-409C-BE32-E72D297353CC}">
              <c16:uniqueId val="{00000000-D836-4E25-B208-6D24C2AF2B5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D836-4E25-B208-6D24C2AF2B5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10</c:v>
                </c:pt>
                <c:pt idx="1">
                  <c:v>15.4</c:v>
                </c:pt>
                <c:pt idx="2">
                  <c:v>0</c:v>
                </c:pt>
                <c:pt idx="3">
                  <c:v>-1431.6</c:v>
                </c:pt>
                <c:pt idx="4">
                  <c:v>-61.4</c:v>
                </c:pt>
              </c:numCache>
            </c:numRef>
          </c:val>
          <c:extLst>
            <c:ext xmlns:c16="http://schemas.microsoft.com/office/drawing/2014/chart" uri="{C3380CC4-5D6E-409C-BE32-E72D297353CC}">
              <c16:uniqueId val="{00000000-CEB6-48CE-B0DF-DDC5ACBF263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CEB6-48CE-B0DF-DDC5ACBF263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7011</c:v>
                </c:pt>
                <c:pt idx="1">
                  <c:v>7224</c:v>
                </c:pt>
                <c:pt idx="2">
                  <c:v>2127</c:v>
                </c:pt>
                <c:pt idx="3">
                  <c:v>1386</c:v>
                </c:pt>
                <c:pt idx="4">
                  <c:v>4325</c:v>
                </c:pt>
              </c:numCache>
            </c:numRef>
          </c:val>
          <c:extLst>
            <c:ext xmlns:c16="http://schemas.microsoft.com/office/drawing/2014/chart" uri="{C3380CC4-5D6E-409C-BE32-E72D297353CC}">
              <c16:uniqueId val="{00000000-EE51-4EC6-A9C8-CE1BA0A7BD7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EE51-4EC6-A9C8-CE1BA0A7BD7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H46" zoomScaleNormal="100" zoomScaleSheetLayoutView="70" workbookViewId="0">
      <selection activeCell="ND49" sqref="ND49:NR6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静岡県袋井市　袋井駅前駐車場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2405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112.1</v>
      </c>
      <c r="V31" s="110"/>
      <c r="W31" s="110"/>
      <c r="X31" s="110"/>
      <c r="Y31" s="110"/>
      <c r="Z31" s="110"/>
      <c r="AA31" s="110"/>
      <c r="AB31" s="110"/>
      <c r="AC31" s="110"/>
      <c r="AD31" s="110"/>
      <c r="AE31" s="110"/>
      <c r="AF31" s="110"/>
      <c r="AG31" s="110"/>
      <c r="AH31" s="110"/>
      <c r="AI31" s="110"/>
      <c r="AJ31" s="110"/>
      <c r="AK31" s="110"/>
      <c r="AL31" s="110"/>
      <c r="AM31" s="110"/>
      <c r="AN31" s="110">
        <f>データ!Z7</f>
        <v>119.8</v>
      </c>
      <c r="AO31" s="110"/>
      <c r="AP31" s="110"/>
      <c r="AQ31" s="110"/>
      <c r="AR31" s="110"/>
      <c r="AS31" s="110"/>
      <c r="AT31" s="110"/>
      <c r="AU31" s="110"/>
      <c r="AV31" s="110"/>
      <c r="AW31" s="110"/>
      <c r="AX31" s="110"/>
      <c r="AY31" s="110"/>
      <c r="AZ31" s="110"/>
      <c r="BA31" s="110"/>
      <c r="BB31" s="110"/>
      <c r="BC31" s="110"/>
      <c r="BD31" s="110"/>
      <c r="BE31" s="110"/>
      <c r="BF31" s="110"/>
      <c r="BG31" s="110">
        <f>データ!AA7</f>
        <v>106</v>
      </c>
      <c r="BH31" s="110"/>
      <c r="BI31" s="110"/>
      <c r="BJ31" s="110"/>
      <c r="BK31" s="110"/>
      <c r="BL31" s="110"/>
      <c r="BM31" s="110"/>
      <c r="BN31" s="110"/>
      <c r="BO31" s="110"/>
      <c r="BP31" s="110"/>
      <c r="BQ31" s="110"/>
      <c r="BR31" s="110"/>
      <c r="BS31" s="110"/>
      <c r="BT31" s="110"/>
      <c r="BU31" s="110"/>
      <c r="BV31" s="110"/>
      <c r="BW31" s="110"/>
      <c r="BX31" s="110"/>
      <c r="BY31" s="110"/>
      <c r="BZ31" s="110">
        <f>データ!AB7</f>
        <v>107.8</v>
      </c>
      <c r="CA31" s="110"/>
      <c r="CB31" s="110"/>
      <c r="CC31" s="110"/>
      <c r="CD31" s="110"/>
      <c r="CE31" s="110"/>
      <c r="CF31" s="110"/>
      <c r="CG31" s="110"/>
      <c r="CH31" s="110"/>
      <c r="CI31" s="110"/>
      <c r="CJ31" s="110"/>
      <c r="CK31" s="110"/>
      <c r="CL31" s="110"/>
      <c r="CM31" s="110"/>
      <c r="CN31" s="110"/>
      <c r="CO31" s="110"/>
      <c r="CP31" s="110"/>
      <c r="CQ31" s="110"/>
      <c r="CR31" s="110"/>
      <c r="CS31" s="110">
        <f>データ!AC7</f>
        <v>111.9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79.400000000000006</v>
      </c>
      <c r="JD31" s="81"/>
      <c r="JE31" s="81"/>
      <c r="JF31" s="81"/>
      <c r="JG31" s="81"/>
      <c r="JH31" s="81"/>
      <c r="JI31" s="81"/>
      <c r="JJ31" s="81"/>
      <c r="JK31" s="81"/>
      <c r="JL31" s="81"/>
      <c r="JM31" s="81"/>
      <c r="JN31" s="81"/>
      <c r="JO31" s="81"/>
      <c r="JP31" s="81"/>
      <c r="JQ31" s="81"/>
      <c r="JR31" s="81"/>
      <c r="JS31" s="81"/>
      <c r="JT31" s="81"/>
      <c r="JU31" s="82"/>
      <c r="JV31" s="80">
        <f>データ!DL7</f>
        <v>114.9</v>
      </c>
      <c r="JW31" s="81"/>
      <c r="JX31" s="81"/>
      <c r="JY31" s="81"/>
      <c r="JZ31" s="81"/>
      <c r="KA31" s="81"/>
      <c r="KB31" s="81"/>
      <c r="KC31" s="81"/>
      <c r="KD31" s="81"/>
      <c r="KE31" s="81"/>
      <c r="KF31" s="81"/>
      <c r="KG31" s="81"/>
      <c r="KH31" s="81"/>
      <c r="KI31" s="81"/>
      <c r="KJ31" s="81"/>
      <c r="KK31" s="81"/>
      <c r="KL31" s="81"/>
      <c r="KM31" s="81"/>
      <c r="KN31" s="82"/>
      <c r="KO31" s="80">
        <f>データ!DM7</f>
        <v>96.7</v>
      </c>
      <c r="KP31" s="81"/>
      <c r="KQ31" s="81"/>
      <c r="KR31" s="81"/>
      <c r="KS31" s="81"/>
      <c r="KT31" s="81"/>
      <c r="KU31" s="81"/>
      <c r="KV31" s="81"/>
      <c r="KW31" s="81"/>
      <c r="KX31" s="81"/>
      <c r="KY31" s="81"/>
      <c r="KZ31" s="81"/>
      <c r="LA31" s="81"/>
      <c r="LB31" s="81"/>
      <c r="LC31" s="81"/>
      <c r="LD31" s="81"/>
      <c r="LE31" s="81"/>
      <c r="LF31" s="81"/>
      <c r="LG31" s="82"/>
      <c r="LH31" s="80">
        <f>データ!DN7</f>
        <v>0</v>
      </c>
      <c r="LI31" s="81"/>
      <c r="LJ31" s="81"/>
      <c r="LK31" s="81"/>
      <c r="LL31" s="81"/>
      <c r="LM31" s="81"/>
      <c r="LN31" s="81"/>
      <c r="LO31" s="81"/>
      <c r="LP31" s="81"/>
      <c r="LQ31" s="81"/>
      <c r="LR31" s="81"/>
      <c r="LS31" s="81"/>
      <c r="LT31" s="81"/>
      <c r="LU31" s="81"/>
      <c r="LV31" s="81"/>
      <c r="LW31" s="81"/>
      <c r="LX31" s="81"/>
      <c r="LY31" s="81"/>
      <c r="LZ31" s="82"/>
      <c r="MA31" s="80">
        <f>データ!DO7</f>
        <v>612.4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10</v>
      </c>
      <c r="EM52" s="110"/>
      <c r="EN52" s="110"/>
      <c r="EO52" s="110"/>
      <c r="EP52" s="110"/>
      <c r="EQ52" s="110"/>
      <c r="ER52" s="110"/>
      <c r="ES52" s="110"/>
      <c r="ET52" s="110"/>
      <c r="EU52" s="110"/>
      <c r="EV52" s="110"/>
      <c r="EW52" s="110"/>
      <c r="EX52" s="110"/>
      <c r="EY52" s="110"/>
      <c r="EZ52" s="110"/>
      <c r="FA52" s="110"/>
      <c r="FB52" s="110"/>
      <c r="FC52" s="110"/>
      <c r="FD52" s="110"/>
      <c r="FE52" s="110">
        <f>データ!BG7</f>
        <v>15.4</v>
      </c>
      <c r="FF52" s="110"/>
      <c r="FG52" s="110"/>
      <c r="FH52" s="110"/>
      <c r="FI52" s="110"/>
      <c r="FJ52" s="110"/>
      <c r="FK52" s="110"/>
      <c r="FL52" s="110"/>
      <c r="FM52" s="110"/>
      <c r="FN52" s="110"/>
      <c r="FO52" s="110"/>
      <c r="FP52" s="110"/>
      <c r="FQ52" s="110"/>
      <c r="FR52" s="110"/>
      <c r="FS52" s="110"/>
      <c r="FT52" s="110"/>
      <c r="FU52" s="110"/>
      <c r="FV52" s="110"/>
      <c r="FW52" s="110"/>
      <c r="FX52" s="110">
        <f>データ!BH7</f>
        <v>0</v>
      </c>
      <c r="FY52" s="110"/>
      <c r="FZ52" s="110"/>
      <c r="GA52" s="110"/>
      <c r="GB52" s="110"/>
      <c r="GC52" s="110"/>
      <c r="GD52" s="110"/>
      <c r="GE52" s="110"/>
      <c r="GF52" s="110"/>
      <c r="GG52" s="110"/>
      <c r="GH52" s="110"/>
      <c r="GI52" s="110"/>
      <c r="GJ52" s="110"/>
      <c r="GK52" s="110"/>
      <c r="GL52" s="110"/>
      <c r="GM52" s="110"/>
      <c r="GN52" s="110"/>
      <c r="GO52" s="110"/>
      <c r="GP52" s="110"/>
      <c r="GQ52" s="110">
        <f>データ!BI7</f>
        <v>-1431.6</v>
      </c>
      <c r="GR52" s="110"/>
      <c r="GS52" s="110"/>
      <c r="GT52" s="110"/>
      <c r="GU52" s="110"/>
      <c r="GV52" s="110"/>
      <c r="GW52" s="110"/>
      <c r="GX52" s="110"/>
      <c r="GY52" s="110"/>
      <c r="GZ52" s="110"/>
      <c r="HA52" s="110"/>
      <c r="HB52" s="110"/>
      <c r="HC52" s="110"/>
      <c r="HD52" s="110"/>
      <c r="HE52" s="110"/>
      <c r="HF52" s="110"/>
      <c r="HG52" s="110"/>
      <c r="HH52" s="110"/>
      <c r="HI52" s="110"/>
      <c r="HJ52" s="110">
        <f>データ!BJ7</f>
        <v>-61.4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7011</v>
      </c>
      <c r="JD52" s="106"/>
      <c r="JE52" s="106"/>
      <c r="JF52" s="106"/>
      <c r="JG52" s="106"/>
      <c r="JH52" s="106"/>
      <c r="JI52" s="106"/>
      <c r="JJ52" s="106"/>
      <c r="JK52" s="106"/>
      <c r="JL52" s="106"/>
      <c r="JM52" s="106"/>
      <c r="JN52" s="106"/>
      <c r="JO52" s="106"/>
      <c r="JP52" s="106"/>
      <c r="JQ52" s="106"/>
      <c r="JR52" s="106"/>
      <c r="JS52" s="106"/>
      <c r="JT52" s="106"/>
      <c r="JU52" s="106"/>
      <c r="JV52" s="106">
        <f>データ!BR7</f>
        <v>7224</v>
      </c>
      <c r="JW52" s="106"/>
      <c r="JX52" s="106"/>
      <c r="JY52" s="106"/>
      <c r="JZ52" s="106"/>
      <c r="KA52" s="106"/>
      <c r="KB52" s="106"/>
      <c r="KC52" s="106"/>
      <c r="KD52" s="106"/>
      <c r="KE52" s="106"/>
      <c r="KF52" s="106"/>
      <c r="KG52" s="106"/>
      <c r="KH52" s="106"/>
      <c r="KI52" s="106"/>
      <c r="KJ52" s="106"/>
      <c r="KK52" s="106"/>
      <c r="KL52" s="106"/>
      <c r="KM52" s="106"/>
      <c r="KN52" s="106"/>
      <c r="KO52" s="106">
        <f>データ!BS7</f>
        <v>2127</v>
      </c>
      <c r="KP52" s="106"/>
      <c r="KQ52" s="106"/>
      <c r="KR52" s="106"/>
      <c r="KS52" s="106"/>
      <c r="KT52" s="106"/>
      <c r="KU52" s="106"/>
      <c r="KV52" s="106"/>
      <c r="KW52" s="106"/>
      <c r="KX52" s="106"/>
      <c r="KY52" s="106"/>
      <c r="KZ52" s="106"/>
      <c r="LA52" s="106"/>
      <c r="LB52" s="106"/>
      <c r="LC52" s="106"/>
      <c r="LD52" s="106"/>
      <c r="LE52" s="106"/>
      <c r="LF52" s="106"/>
      <c r="LG52" s="106"/>
      <c r="LH52" s="106">
        <f>データ!BT7</f>
        <v>1386</v>
      </c>
      <c r="LI52" s="106"/>
      <c r="LJ52" s="106"/>
      <c r="LK52" s="106"/>
      <c r="LL52" s="106"/>
      <c r="LM52" s="106"/>
      <c r="LN52" s="106"/>
      <c r="LO52" s="106"/>
      <c r="LP52" s="106"/>
      <c r="LQ52" s="106"/>
      <c r="LR52" s="106"/>
      <c r="LS52" s="106"/>
      <c r="LT52" s="106"/>
      <c r="LU52" s="106"/>
      <c r="LV52" s="106"/>
      <c r="LW52" s="106"/>
      <c r="LX52" s="106"/>
      <c r="LY52" s="106"/>
      <c r="LZ52" s="106"/>
      <c r="MA52" s="106">
        <f>データ!BU7</f>
        <v>4325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ZfPMMr0LLz8Y/YOQxyaOlwZdruWUZE7vqrC/BzyUIHGW8ATE375SEe7BHUbH9lJrlECdKutIq5vlZgwcn2P3ng==" saltValue="r6Klu3kuBKHA+vh3hDQjd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92</v>
      </c>
      <c r="AM5" s="59" t="s">
        <v>93</v>
      </c>
      <c r="AN5" s="59" t="s">
        <v>94</v>
      </c>
      <c r="AO5" s="59" t="s">
        <v>95</v>
      </c>
      <c r="AP5" s="59" t="s">
        <v>96</v>
      </c>
      <c r="AQ5" s="59" t="s">
        <v>97</v>
      </c>
      <c r="AR5" s="59" t="s">
        <v>98</v>
      </c>
      <c r="AS5" s="59" t="s">
        <v>99</v>
      </c>
      <c r="AT5" s="59" t="s">
        <v>100</v>
      </c>
      <c r="AU5" s="59" t="s">
        <v>101</v>
      </c>
      <c r="AV5" s="59" t="s">
        <v>102</v>
      </c>
      <c r="AW5" s="59" t="s">
        <v>103</v>
      </c>
      <c r="AX5" s="59" t="s">
        <v>93</v>
      </c>
      <c r="AY5" s="59" t="s">
        <v>94</v>
      </c>
      <c r="AZ5" s="59" t="s">
        <v>95</v>
      </c>
      <c r="BA5" s="59" t="s">
        <v>96</v>
      </c>
      <c r="BB5" s="59" t="s">
        <v>97</v>
      </c>
      <c r="BC5" s="59" t="s">
        <v>98</v>
      </c>
      <c r="BD5" s="59" t="s">
        <v>99</v>
      </c>
      <c r="BE5" s="59" t="s">
        <v>100</v>
      </c>
      <c r="BF5" s="59" t="s">
        <v>101</v>
      </c>
      <c r="BG5" s="59" t="s">
        <v>102</v>
      </c>
      <c r="BH5" s="59" t="s">
        <v>92</v>
      </c>
      <c r="BI5" s="59" t="s">
        <v>93</v>
      </c>
      <c r="BJ5" s="59" t="s">
        <v>94</v>
      </c>
      <c r="BK5" s="59" t="s">
        <v>95</v>
      </c>
      <c r="BL5" s="59" t="s">
        <v>96</v>
      </c>
      <c r="BM5" s="59" t="s">
        <v>97</v>
      </c>
      <c r="BN5" s="59" t="s">
        <v>98</v>
      </c>
      <c r="BO5" s="59" t="s">
        <v>99</v>
      </c>
      <c r="BP5" s="59" t="s">
        <v>100</v>
      </c>
      <c r="BQ5" s="59" t="s">
        <v>101</v>
      </c>
      <c r="BR5" s="59" t="s">
        <v>102</v>
      </c>
      <c r="BS5" s="59" t="s">
        <v>92</v>
      </c>
      <c r="BT5" s="59" t="s">
        <v>93</v>
      </c>
      <c r="BU5" s="59" t="s">
        <v>94</v>
      </c>
      <c r="BV5" s="59" t="s">
        <v>95</v>
      </c>
      <c r="BW5" s="59" t="s">
        <v>96</v>
      </c>
      <c r="BX5" s="59" t="s">
        <v>97</v>
      </c>
      <c r="BY5" s="59" t="s">
        <v>98</v>
      </c>
      <c r="BZ5" s="59" t="s">
        <v>99</v>
      </c>
      <c r="CA5" s="59" t="s">
        <v>100</v>
      </c>
      <c r="CB5" s="59" t="s">
        <v>101</v>
      </c>
      <c r="CC5" s="59" t="s">
        <v>102</v>
      </c>
      <c r="CD5" s="59" t="s">
        <v>92</v>
      </c>
      <c r="CE5" s="59" t="s">
        <v>93</v>
      </c>
      <c r="CF5" s="59" t="s">
        <v>94</v>
      </c>
      <c r="CG5" s="59" t="s">
        <v>95</v>
      </c>
      <c r="CH5" s="59" t="s">
        <v>96</v>
      </c>
      <c r="CI5" s="59" t="s">
        <v>97</v>
      </c>
      <c r="CJ5" s="59" t="s">
        <v>98</v>
      </c>
      <c r="CK5" s="59" t="s">
        <v>99</v>
      </c>
      <c r="CL5" s="59" t="s">
        <v>100</v>
      </c>
      <c r="CM5" s="150"/>
      <c r="CN5" s="150"/>
      <c r="CO5" s="59" t="s">
        <v>101</v>
      </c>
      <c r="CP5" s="59" t="s">
        <v>102</v>
      </c>
      <c r="CQ5" s="59" t="s">
        <v>92</v>
      </c>
      <c r="CR5" s="59" t="s">
        <v>93</v>
      </c>
      <c r="CS5" s="59" t="s">
        <v>94</v>
      </c>
      <c r="CT5" s="59" t="s">
        <v>95</v>
      </c>
      <c r="CU5" s="59" t="s">
        <v>96</v>
      </c>
      <c r="CV5" s="59" t="s">
        <v>97</v>
      </c>
      <c r="CW5" s="59" t="s">
        <v>98</v>
      </c>
      <c r="CX5" s="59" t="s">
        <v>99</v>
      </c>
      <c r="CY5" s="59" t="s">
        <v>100</v>
      </c>
      <c r="CZ5" s="59" t="s">
        <v>101</v>
      </c>
      <c r="DA5" s="59" t="s">
        <v>102</v>
      </c>
      <c r="DB5" s="59" t="s">
        <v>92</v>
      </c>
      <c r="DC5" s="59" t="s">
        <v>93</v>
      </c>
      <c r="DD5" s="59" t="s">
        <v>94</v>
      </c>
      <c r="DE5" s="59" t="s">
        <v>95</v>
      </c>
      <c r="DF5" s="59" t="s">
        <v>96</v>
      </c>
      <c r="DG5" s="59" t="s">
        <v>97</v>
      </c>
      <c r="DH5" s="59" t="s">
        <v>98</v>
      </c>
      <c r="DI5" s="59" t="s">
        <v>99</v>
      </c>
      <c r="DJ5" s="59" t="s">
        <v>35</v>
      </c>
      <c r="DK5" s="59" t="s">
        <v>101</v>
      </c>
      <c r="DL5" s="59" t="s">
        <v>102</v>
      </c>
      <c r="DM5" s="59" t="s">
        <v>92</v>
      </c>
      <c r="DN5" s="59" t="s">
        <v>93</v>
      </c>
      <c r="DO5" s="59" t="s">
        <v>104</v>
      </c>
      <c r="DP5" s="59" t="s">
        <v>95</v>
      </c>
      <c r="DQ5" s="59" t="s">
        <v>96</v>
      </c>
      <c r="DR5" s="59" t="s">
        <v>97</v>
      </c>
      <c r="DS5" s="59" t="s">
        <v>98</v>
      </c>
      <c r="DT5" s="59" t="s">
        <v>99</v>
      </c>
      <c r="DU5" s="59" t="s">
        <v>100</v>
      </c>
    </row>
    <row r="6" spans="1:125" s="66" customFormat="1" x14ac:dyDescent="0.2">
      <c r="A6" s="49" t="s">
        <v>105</v>
      </c>
      <c r="B6" s="60">
        <f>B8</f>
        <v>2020</v>
      </c>
      <c r="C6" s="60">
        <f t="shared" ref="C6:X6" si="1">C8</f>
        <v>222160</v>
      </c>
      <c r="D6" s="60">
        <f t="shared" si="1"/>
        <v>47</v>
      </c>
      <c r="E6" s="60">
        <f t="shared" si="1"/>
        <v>14</v>
      </c>
      <c r="F6" s="60">
        <f t="shared" si="1"/>
        <v>0</v>
      </c>
      <c r="G6" s="60">
        <f t="shared" si="1"/>
        <v>1</v>
      </c>
      <c r="H6" s="60" t="str">
        <f>SUBSTITUTE(H8,"　","")</f>
        <v>静岡県袋井市</v>
      </c>
      <c r="I6" s="60" t="str">
        <f t="shared" si="1"/>
        <v>袋井駅前駐車場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附置義務駐車施設</v>
      </c>
      <c r="Q6" s="62" t="str">
        <f t="shared" si="1"/>
        <v>立体式</v>
      </c>
      <c r="R6" s="63">
        <f t="shared" si="1"/>
        <v>27</v>
      </c>
      <c r="S6" s="62" t="str">
        <f t="shared" si="1"/>
        <v>駅</v>
      </c>
      <c r="T6" s="62" t="str">
        <f t="shared" si="1"/>
        <v>無</v>
      </c>
      <c r="U6" s="63">
        <f t="shared" si="1"/>
        <v>2405</v>
      </c>
      <c r="V6" s="63">
        <f t="shared" si="1"/>
        <v>137</v>
      </c>
      <c r="W6" s="63">
        <f t="shared" si="1"/>
        <v>0</v>
      </c>
      <c r="X6" s="62" t="str">
        <f t="shared" si="1"/>
        <v>代行制</v>
      </c>
      <c r="Y6" s="64">
        <f>IF(Y8="-",NA(),Y8)</f>
        <v>112.1</v>
      </c>
      <c r="Z6" s="64">
        <f t="shared" ref="Z6:AH6" si="2">IF(Z8="-",NA(),Z8)</f>
        <v>119.8</v>
      </c>
      <c r="AA6" s="64">
        <f t="shared" si="2"/>
        <v>106</v>
      </c>
      <c r="AB6" s="64">
        <f t="shared" si="2"/>
        <v>107.8</v>
      </c>
      <c r="AC6" s="64">
        <f t="shared" si="2"/>
        <v>111.9</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10</v>
      </c>
      <c r="BG6" s="64">
        <f t="shared" ref="BG6:BO6" si="5">IF(BG8="-",NA(),BG8)</f>
        <v>15.4</v>
      </c>
      <c r="BH6" s="64">
        <f t="shared" si="5"/>
        <v>0</v>
      </c>
      <c r="BI6" s="64">
        <f t="shared" si="5"/>
        <v>-1431.6</v>
      </c>
      <c r="BJ6" s="64">
        <f t="shared" si="5"/>
        <v>-61.4</v>
      </c>
      <c r="BK6" s="64">
        <f t="shared" si="5"/>
        <v>27.9</v>
      </c>
      <c r="BL6" s="64">
        <f t="shared" si="5"/>
        <v>30.9</v>
      </c>
      <c r="BM6" s="64">
        <f t="shared" si="5"/>
        <v>32.4</v>
      </c>
      <c r="BN6" s="64">
        <f t="shared" si="5"/>
        <v>13.1</v>
      </c>
      <c r="BO6" s="64">
        <f t="shared" si="5"/>
        <v>-0.7</v>
      </c>
      <c r="BP6" s="61" t="str">
        <f>IF(BP8="-","",IF(BP8="-","【-】","【"&amp;SUBSTITUTE(TEXT(BP8,"#,##0.0"),"-","△")&amp;"】"))</f>
        <v>【△65.9】</v>
      </c>
      <c r="BQ6" s="65">
        <f>IF(BQ8="-",NA(),BQ8)</f>
        <v>7011</v>
      </c>
      <c r="BR6" s="65">
        <f t="shared" ref="BR6:BZ6" si="6">IF(BR8="-",NA(),BR8)</f>
        <v>7224</v>
      </c>
      <c r="BS6" s="65">
        <f t="shared" si="6"/>
        <v>2127</v>
      </c>
      <c r="BT6" s="65">
        <f t="shared" si="6"/>
        <v>1386</v>
      </c>
      <c r="BU6" s="65">
        <f t="shared" si="6"/>
        <v>4325</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106</v>
      </c>
      <c r="CM6" s="63">
        <f t="shared" ref="CM6:CN6" si="7">CM8</f>
        <v>0</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79.400000000000006</v>
      </c>
      <c r="DL6" s="64">
        <f t="shared" ref="DL6:DT6" si="9">IF(DL8="-",NA(),DL8)</f>
        <v>114.9</v>
      </c>
      <c r="DM6" s="64">
        <f t="shared" si="9"/>
        <v>96.7</v>
      </c>
      <c r="DN6" s="64">
        <f t="shared" si="9"/>
        <v>0</v>
      </c>
      <c r="DO6" s="64">
        <f t="shared" si="9"/>
        <v>612.4</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2">
      <c r="A7" s="49" t="s">
        <v>107</v>
      </c>
      <c r="B7" s="60">
        <f t="shared" ref="B7:X7" si="10">B8</f>
        <v>2020</v>
      </c>
      <c r="C7" s="60">
        <f t="shared" si="10"/>
        <v>222160</v>
      </c>
      <c r="D7" s="60">
        <f t="shared" si="10"/>
        <v>47</v>
      </c>
      <c r="E7" s="60">
        <f t="shared" si="10"/>
        <v>14</v>
      </c>
      <c r="F7" s="60">
        <f t="shared" si="10"/>
        <v>0</v>
      </c>
      <c r="G7" s="60">
        <f t="shared" si="10"/>
        <v>1</v>
      </c>
      <c r="H7" s="60" t="str">
        <f t="shared" si="10"/>
        <v>静岡県　袋井市</v>
      </c>
      <c r="I7" s="60" t="str">
        <f t="shared" si="10"/>
        <v>袋井駅前駐車場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附置義務駐車施設</v>
      </c>
      <c r="Q7" s="62" t="str">
        <f t="shared" si="10"/>
        <v>立体式</v>
      </c>
      <c r="R7" s="63">
        <f t="shared" si="10"/>
        <v>27</v>
      </c>
      <c r="S7" s="62" t="str">
        <f t="shared" si="10"/>
        <v>駅</v>
      </c>
      <c r="T7" s="62" t="str">
        <f t="shared" si="10"/>
        <v>無</v>
      </c>
      <c r="U7" s="63">
        <f t="shared" si="10"/>
        <v>2405</v>
      </c>
      <c r="V7" s="63">
        <f t="shared" si="10"/>
        <v>137</v>
      </c>
      <c r="W7" s="63">
        <f t="shared" si="10"/>
        <v>0</v>
      </c>
      <c r="X7" s="62" t="str">
        <f t="shared" si="10"/>
        <v>代行制</v>
      </c>
      <c r="Y7" s="64">
        <f>Y8</f>
        <v>112.1</v>
      </c>
      <c r="Z7" s="64">
        <f t="shared" ref="Z7:AH7" si="11">Z8</f>
        <v>119.8</v>
      </c>
      <c r="AA7" s="64">
        <f t="shared" si="11"/>
        <v>106</v>
      </c>
      <c r="AB7" s="64">
        <f t="shared" si="11"/>
        <v>107.8</v>
      </c>
      <c r="AC7" s="64">
        <f t="shared" si="11"/>
        <v>111.9</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10</v>
      </c>
      <c r="BG7" s="64">
        <f t="shared" ref="BG7:BO7" si="14">BG8</f>
        <v>15.4</v>
      </c>
      <c r="BH7" s="64">
        <f t="shared" si="14"/>
        <v>0</v>
      </c>
      <c r="BI7" s="64">
        <f t="shared" si="14"/>
        <v>-1431.6</v>
      </c>
      <c r="BJ7" s="64">
        <f t="shared" si="14"/>
        <v>-61.4</v>
      </c>
      <c r="BK7" s="64">
        <f t="shared" si="14"/>
        <v>27.9</v>
      </c>
      <c r="BL7" s="64">
        <f t="shared" si="14"/>
        <v>30.9</v>
      </c>
      <c r="BM7" s="64">
        <f t="shared" si="14"/>
        <v>32.4</v>
      </c>
      <c r="BN7" s="64">
        <f t="shared" si="14"/>
        <v>13.1</v>
      </c>
      <c r="BO7" s="64">
        <f t="shared" si="14"/>
        <v>-0.7</v>
      </c>
      <c r="BP7" s="61"/>
      <c r="BQ7" s="65">
        <f>BQ8</f>
        <v>7011</v>
      </c>
      <c r="BR7" s="65">
        <f t="shared" ref="BR7:BZ7" si="15">BR8</f>
        <v>7224</v>
      </c>
      <c r="BS7" s="65">
        <f t="shared" si="15"/>
        <v>2127</v>
      </c>
      <c r="BT7" s="65">
        <f t="shared" si="15"/>
        <v>1386</v>
      </c>
      <c r="BU7" s="65">
        <f t="shared" si="15"/>
        <v>4325</v>
      </c>
      <c r="BV7" s="65">
        <f t="shared" si="15"/>
        <v>19504</v>
      </c>
      <c r="BW7" s="65">
        <f t="shared" si="15"/>
        <v>18068</v>
      </c>
      <c r="BX7" s="65">
        <f t="shared" si="15"/>
        <v>25902</v>
      </c>
      <c r="BY7" s="65">
        <f t="shared" si="15"/>
        <v>23067</v>
      </c>
      <c r="BZ7" s="65">
        <f t="shared" si="15"/>
        <v>4197</v>
      </c>
      <c r="CA7" s="63"/>
      <c r="CB7" s="64" t="s">
        <v>108</v>
      </c>
      <c r="CC7" s="64" t="s">
        <v>108</v>
      </c>
      <c r="CD7" s="64" t="s">
        <v>108</v>
      </c>
      <c r="CE7" s="64" t="s">
        <v>108</v>
      </c>
      <c r="CF7" s="64" t="s">
        <v>108</v>
      </c>
      <c r="CG7" s="64" t="s">
        <v>108</v>
      </c>
      <c r="CH7" s="64" t="s">
        <v>108</v>
      </c>
      <c r="CI7" s="64" t="s">
        <v>108</v>
      </c>
      <c r="CJ7" s="64" t="s">
        <v>108</v>
      </c>
      <c r="CK7" s="64" t="s">
        <v>109</v>
      </c>
      <c r="CL7" s="61"/>
      <c r="CM7" s="63">
        <f>CM8</f>
        <v>0</v>
      </c>
      <c r="CN7" s="63">
        <f>CN8</f>
        <v>0</v>
      </c>
      <c r="CO7" s="64" t="s">
        <v>108</v>
      </c>
      <c r="CP7" s="64" t="s">
        <v>108</v>
      </c>
      <c r="CQ7" s="64" t="s">
        <v>108</v>
      </c>
      <c r="CR7" s="64" t="s">
        <v>108</v>
      </c>
      <c r="CS7" s="64" t="s">
        <v>108</v>
      </c>
      <c r="CT7" s="64" t="s">
        <v>108</v>
      </c>
      <c r="CU7" s="64" t="s">
        <v>108</v>
      </c>
      <c r="CV7" s="64" t="s">
        <v>108</v>
      </c>
      <c r="CW7" s="64" t="s">
        <v>108</v>
      </c>
      <c r="CX7" s="64" t="s">
        <v>110</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79.400000000000006</v>
      </c>
      <c r="DL7" s="64">
        <f t="shared" ref="DL7:DT7" si="17">DL8</f>
        <v>114.9</v>
      </c>
      <c r="DM7" s="64">
        <f t="shared" si="17"/>
        <v>96.7</v>
      </c>
      <c r="DN7" s="64">
        <f t="shared" si="17"/>
        <v>0</v>
      </c>
      <c r="DO7" s="64">
        <f t="shared" si="17"/>
        <v>612.4</v>
      </c>
      <c r="DP7" s="64">
        <f t="shared" si="17"/>
        <v>135.6</v>
      </c>
      <c r="DQ7" s="64">
        <f t="shared" si="17"/>
        <v>134.5</v>
      </c>
      <c r="DR7" s="64">
        <f t="shared" si="17"/>
        <v>134.9</v>
      </c>
      <c r="DS7" s="64">
        <f t="shared" si="17"/>
        <v>129.9</v>
      </c>
      <c r="DT7" s="64">
        <f t="shared" si="17"/>
        <v>105.7</v>
      </c>
      <c r="DU7" s="61"/>
    </row>
    <row r="8" spans="1:125" s="66" customFormat="1" x14ac:dyDescent="0.2">
      <c r="A8" s="49"/>
      <c r="B8" s="67">
        <v>2020</v>
      </c>
      <c r="C8" s="67">
        <v>222160</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27</v>
      </c>
      <c r="S8" s="69" t="s">
        <v>121</v>
      </c>
      <c r="T8" s="69" t="s">
        <v>122</v>
      </c>
      <c r="U8" s="70">
        <v>2405</v>
      </c>
      <c r="V8" s="70">
        <v>137</v>
      </c>
      <c r="W8" s="70">
        <v>0</v>
      </c>
      <c r="X8" s="69" t="s">
        <v>123</v>
      </c>
      <c r="Y8" s="71">
        <v>112.1</v>
      </c>
      <c r="Z8" s="71">
        <v>119.8</v>
      </c>
      <c r="AA8" s="71">
        <v>106</v>
      </c>
      <c r="AB8" s="71">
        <v>107.8</v>
      </c>
      <c r="AC8" s="71">
        <v>111.9</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10</v>
      </c>
      <c r="BG8" s="71">
        <v>15.4</v>
      </c>
      <c r="BH8" s="71">
        <v>0</v>
      </c>
      <c r="BI8" s="71">
        <v>-1431.6</v>
      </c>
      <c r="BJ8" s="71">
        <v>-61.4</v>
      </c>
      <c r="BK8" s="71">
        <v>27.9</v>
      </c>
      <c r="BL8" s="71">
        <v>30.9</v>
      </c>
      <c r="BM8" s="71">
        <v>32.4</v>
      </c>
      <c r="BN8" s="71">
        <v>13.1</v>
      </c>
      <c r="BO8" s="71">
        <v>-0.7</v>
      </c>
      <c r="BP8" s="68">
        <v>-65.900000000000006</v>
      </c>
      <c r="BQ8" s="72">
        <v>7011</v>
      </c>
      <c r="BR8" s="72">
        <v>7224</v>
      </c>
      <c r="BS8" s="72">
        <v>2127</v>
      </c>
      <c r="BT8" s="73">
        <v>1386</v>
      </c>
      <c r="BU8" s="73">
        <v>4325</v>
      </c>
      <c r="BV8" s="72">
        <v>19504</v>
      </c>
      <c r="BW8" s="72">
        <v>18068</v>
      </c>
      <c r="BX8" s="72">
        <v>25902</v>
      </c>
      <c r="BY8" s="72">
        <v>23067</v>
      </c>
      <c r="BZ8" s="72">
        <v>4197</v>
      </c>
      <c r="CA8" s="70">
        <v>3932</v>
      </c>
      <c r="CB8" s="71" t="s">
        <v>115</v>
      </c>
      <c r="CC8" s="71" t="s">
        <v>115</v>
      </c>
      <c r="CD8" s="71" t="s">
        <v>115</v>
      </c>
      <c r="CE8" s="71" t="s">
        <v>115</v>
      </c>
      <c r="CF8" s="71" t="s">
        <v>115</v>
      </c>
      <c r="CG8" s="71" t="s">
        <v>115</v>
      </c>
      <c r="CH8" s="71" t="s">
        <v>115</v>
      </c>
      <c r="CI8" s="71" t="s">
        <v>115</v>
      </c>
      <c r="CJ8" s="71" t="s">
        <v>115</v>
      </c>
      <c r="CK8" s="71" t="s">
        <v>115</v>
      </c>
      <c r="CL8" s="68" t="s">
        <v>115</v>
      </c>
      <c r="CM8" s="70">
        <v>0</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283.7</v>
      </c>
      <c r="DF8" s="71">
        <v>263.39999999999998</v>
      </c>
      <c r="DG8" s="71">
        <v>178.3</v>
      </c>
      <c r="DH8" s="71">
        <v>1310.7</v>
      </c>
      <c r="DI8" s="71">
        <v>110.8</v>
      </c>
      <c r="DJ8" s="68">
        <v>183.4</v>
      </c>
      <c r="DK8" s="71">
        <v>79.400000000000006</v>
      </c>
      <c r="DL8" s="71">
        <v>114.9</v>
      </c>
      <c r="DM8" s="71">
        <v>96.7</v>
      </c>
      <c r="DN8" s="71">
        <v>0</v>
      </c>
      <c r="DO8" s="71">
        <v>612.4</v>
      </c>
      <c r="DP8" s="71">
        <v>135.6</v>
      </c>
      <c r="DQ8" s="71">
        <v>134.5</v>
      </c>
      <c r="DR8" s="71">
        <v>134.9</v>
      </c>
      <c r="DS8" s="71">
        <v>129.9</v>
      </c>
      <c r="DT8" s="71">
        <v>105.7</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0004632</cp:lastModifiedBy>
  <cp:lastPrinted>2022-01-11T00:46:35Z</cp:lastPrinted>
  <dcterms:created xsi:type="dcterms:W3CDTF">2021-12-17T06:03:31Z</dcterms:created>
  <dcterms:modified xsi:type="dcterms:W3CDTF">2022-01-12T02:31:04Z</dcterms:modified>
  <cp:category/>
</cp:coreProperties>
</file>