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共有\庁内報告\R3\財政課\公営企業に係る「経営比較分析表」の分析等について\"/>
    </mc:Choice>
  </mc:AlternateContent>
  <workbookProtection workbookAlgorithmName="SHA-512" workbookHashValue="5ZQO5+dvs9R13RcB1yw6WJeotnOkV8xSao10d7EcRV9KsuQ4Yu7M08ynM0x6AlyKW5xaKx/hUDo3H6h5aPtoZg==" workbookSaltValue="K0MKGs6CIuiwdmARhUQecg==" workbookSpinCount="100000" lockStructure="1"/>
  <bookViews>
    <workbookView xWindow="0" yWindow="0" windowWidth="28800" windowHeight="1146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<sst xmlns="http://schemas.openxmlformats.org/spreadsheetml/2006/main" count="228" uniqueCount="113">
  <si>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</si>
  <si>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</si>
  <si>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</si>
  <si>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</si>
  <si>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</si>
  <si>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</si>
  <si>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</si>
  <si>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</si>
  <si>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</si>
  <si>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</si>
  <si>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</si>
  <si>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</si>
  <si>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</si>
  <si>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</si>
  <si>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</si>
  <si>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</si>
  <si>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</si>
  <si>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</si>
  <si>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</si>
  <si>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</si>
  <si>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</si>
  <si>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</si>
  <si>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</si>
  <si>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</si>
  <si>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</si>
  <si>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</si>
  <si>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</si>
  <si>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</si>
  <si>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</si>
  <si>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</si>
  <si>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</si>
  <si>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</si>
  <si>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</si>
  <si>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</si>
  <si>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</si>
  <si>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</si>
  <si>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</si>
  <si>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</si>
  <si>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</si>
  <si>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</si>
  <si>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</si>
  <si>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</si>
  <si>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</si>
  <si>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</si>
  <si>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</si>
  <si>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</si>
  <si>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</si>
  <si>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</si>
  <si>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</si>
  <si>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</si>
  <si>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</si>
  <si>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</si>
  <si>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</si>
  <si>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</si>
  <si>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</si>
  <si>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</si>
  <si>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</si>
  <si>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</si>
  <si>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</si>
  <si>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</si>
  <si>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</si>
  <si>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</si>
  <si>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</si>
  <si>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</si>
  <si>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</si>
  <si>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</si>
  <si>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</si>
  <si>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</si>
  <si>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</si>
  <si>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</si>
  <si>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</si>
  <si>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</si>
  <si>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</si>
  <si>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</si>
  <si>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</si>
  <si>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</si>
  <si>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</si>
  <si>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</si>
  <si>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</si>
  <si>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</si>
  <si>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</si>
  <si>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</si>
  <si>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</si>
  <si>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</si>
  <si>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</si>
  <si>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</si>
  <si>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</si>
  <si>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</si>
  <si>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</si>
  <si>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</si>
  <si>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</si>
  <si>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</si>
  <si>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</si>
  <si>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御殿場市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</si>
  <si>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</si>
  <si>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</si>
  <si>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</si>
  <si>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</si>
  <si>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</si>
  <si>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</si>
  <si>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</si>
  <si>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</si>
  <si>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</si>
  <si>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</si>
  <si>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</si>
  <si>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</si>
  <si>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</si>
  <si>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</si>
  <si>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</si>
  <si>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</si>
  <si>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経営の健全性・効率性においては良好と考えられますが、管路の更新時期を迎えたため老朽管の更新費用の大幅な増加、人口の減少傾向に伴う給水収益の減少が見込まれます。今後も計画的に給水収益の確保と管路の更新に努めてまいります。</t>
    <rPh sb="0" eb="2">
      <t>ケイエイ</t>
    </rPh>
    <rPh sb="3" eb="6">
      <t>ケンゼンセイ</t>
    </rPh>
    <rPh sb="7" eb="9">
      <t>コウリツ</t>
    </rPh>
    <rPh sb="9" eb="10">
      <t>セイ</t>
    </rPh>
    <rPh sb="15" eb="17">
      <t>リョウコウ</t>
    </rPh>
    <rPh sb="18" eb="19">
      <t>カンガ</t>
    </rPh>
    <rPh sb="26" eb="28">
      <t>カンロ</t>
    </rPh>
    <rPh sb="29" eb="31">
      <t>コウシン</t>
    </rPh>
    <rPh sb="31" eb="33">
      <t>ジキ</t>
    </rPh>
    <rPh sb="34" eb="35">
      <t>ムカ</t>
    </rPh>
    <rPh sb="39" eb="41">
      <t>ロウキュウ</t>
    </rPh>
    <rPh sb="41" eb="42">
      <t>カン</t>
    </rPh>
    <rPh sb="43" eb="45">
      <t>コウシン</t>
    </rPh>
    <rPh sb="45" eb="47">
      <t>ヒヨウ</t>
    </rPh>
    <rPh sb="48" eb="50">
      <t>オオハバ</t>
    </rPh>
    <rPh sb="51" eb="53">
      <t>ゾウカ</t>
    </rPh>
    <rPh sb="54" eb="56">
      <t>ジンコウ</t>
    </rPh>
    <rPh sb="57" eb="59">
      <t>ゲンショウ</t>
    </rPh>
    <rPh sb="59" eb="61">
      <t>ケイコウ</t>
    </rPh>
    <rPh sb="62" eb="63">
      <t>トモナ</t>
    </rPh>
    <rPh sb="64" eb="66">
      <t>キュウスイ</t>
    </rPh>
    <rPh sb="66" eb="68">
      <t>シュウエキ</t>
    </rPh>
    <rPh sb="69" eb="71">
      <t>ゲンショウ</t>
    </rPh>
    <rPh sb="72" eb="74">
      <t>ミコ</t>
    </rPh>
    <rPh sb="79" eb="81">
      <t>コンゴ</t>
    </rPh>
    <rPh sb="82" eb="85">
      <t>ケイカクテキ</t>
    </rPh>
    <rPh sb="86" eb="88">
      <t>キュウスイ</t>
    </rPh>
    <rPh sb="88" eb="90">
      <t>シュウエキ</t>
    </rPh>
    <rPh sb="91" eb="93">
      <t>カクホ</t>
    </rPh>
    <rPh sb="94" eb="96">
      <t>カンロ</t>
    </rPh>
    <rPh sb="97" eb="99">
      <t>コウシン</t>
    </rPh>
    <rPh sb="100" eb="101">
      <t>ツト</t>
    </rPh>
    <phoneticPr fontId="4"/>
  </si>
  <si>
    <t>➀経常収支比率及び➄料金回収率が前年度より低い数値となっているのは、新型コロナウイルスに伴う減免措置として５月～１１月分の水道料金の基本料金を免除したことで給水収益が減少したことによるものです。しかしながら、それぞれ100％以上であり➆施設利用率も高い数値となっており、経営としては健全で安定しています。➁累積欠損金比率は0％で、営業活動による損失は発生していません。➂流動比率は、100％以上で全国平均・類似団体平均値と比較しても高い数値であり、１年以内の支払債務に対して現金が十分にあることを示しています。前年度より高い数値となっているのは、未払金の減少に伴う流動負債の減少によるものです。➃企業債残高対給水収益比率は、前項平均・類似団体平均値と比較して低い数値であり、減少傾向にあります。これは、企業債残高の規模が小さいことを示しています。➅給水原価は全国平均・類似団体平均値と比較してやや安価であり、推移は横ばいです。他団体より少ない費用で給水していることを示していますが、管路等が老朽化しているため、今後は費用増加が推測されます。➇有収率については、当市は地質が砂礫であり、漏水が地表に現れず発見されにくいため、全国平均・類似団体平均値と比較して低く、推移は横ばいです。今後も漏水調査や凍結破損対策を継続して行い有収率の向上に努めてまいります。
➄料金回収率　誤）108.05→正）116.4
➅給水原価　　誤）  98.36→正）  91.3
※費用から他会計負担金等を差し引くため</t>
    <rPh sb="1" eb="3">
      <t>ケイジョウ</t>
    </rPh>
    <rPh sb="3" eb="5">
      <t>シュウシ</t>
    </rPh>
    <rPh sb="5" eb="7">
      <t>ヒリツ</t>
    </rPh>
    <rPh sb="7" eb="8">
      <t>オヨ</t>
    </rPh>
    <rPh sb="10" eb="12">
      <t>リョウキン</t>
    </rPh>
    <rPh sb="12" eb="14">
      <t>カイシュウ</t>
    </rPh>
    <rPh sb="14" eb="15">
      <t>リツ</t>
    </rPh>
    <rPh sb="16" eb="19">
      <t>ゼンネンド</t>
    </rPh>
    <rPh sb="17" eb="18">
      <t>イゼン</t>
    </rPh>
    <rPh sb="21" eb="22">
      <t>ヒク</t>
    </rPh>
    <rPh sb="23" eb="25">
      <t>スウチ</t>
    </rPh>
    <rPh sb="34" eb="36">
      <t>シンガタ</t>
    </rPh>
    <rPh sb="44" eb="45">
      <t>トモナ</t>
    </rPh>
    <rPh sb="46" eb="48">
      <t>ゲンメン</t>
    </rPh>
    <rPh sb="48" eb="50">
      <t>ソチ</t>
    </rPh>
    <rPh sb="54" eb="55">
      <t>ガツ</t>
    </rPh>
    <rPh sb="58" eb="59">
      <t>ガツ</t>
    </rPh>
    <rPh sb="59" eb="60">
      <t>ブン</t>
    </rPh>
    <rPh sb="61" eb="63">
      <t>スイドウ</t>
    </rPh>
    <rPh sb="63" eb="65">
      <t>リョウキン</t>
    </rPh>
    <rPh sb="66" eb="68">
      <t>キホン</t>
    </rPh>
    <rPh sb="68" eb="70">
      <t>リョウキン</t>
    </rPh>
    <rPh sb="71" eb="73">
      <t>メンジョ</t>
    </rPh>
    <rPh sb="78" eb="80">
      <t>キュウスイ</t>
    </rPh>
    <rPh sb="80" eb="82">
      <t>シュウエキ</t>
    </rPh>
    <rPh sb="83" eb="85">
      <t>ゲンショウ</t>
    </rPh>
    <rPh sb="112" eb="114">
      <t>イジョウ</t>
    </rPh>
    <rPh sb="118" eb="120">
      <t>シセツ</t>
    </rPh>
    <rPh sb="120" eb="122">
      <t>リヨウ</t>
    </rPh>
    <rPh sb="122" eb="123">
      <t>リツ</t>
    </rPh>
    <rPh sb="124" eb="125">
      <t>タカ</t>
    </rPh>
    <rPh sb="126" eb="128">
      <t>スウチ</t>
    </rPh>
    <rPh sb="135" eb="137">
      <t>ケイエイ</t>
    </rPh>
    <rPh sb="141" eb="143">
      <t>ケンゼン</t>
    </rPh>
    <rPh sb="144" eb="146">
      <t>アンテイ</t>
    </rPh>
    <rPh sb="153" eb="155">
      <t>ルイセキ</t>
    </rPh>
    <rPh sb="155" eb="157">
      <t>ケッソン</t>
    </rPh>
    <rPh sb="157" eb="158">
      <t>キン</t>
    </rPh>
    <rPh sb="158" eb="160">
      <t>ヒリツ</t>
    </rPh>
    <rPh sb="165" eb="167">
      <t>エイギョウ</t>
    </rPh>
    <rPh sb="167" eb="169">
      <t>カツドウ</t>
    </rPh>
    <rPh sb="172" eb="174">
      <t>ソンシツ</t>
    </rPh>
    <rPh sb="175" eb="177">
      <t>ハッセイ</t>
    </rPh>
    <rPh sb="185" eb="187">
      <t>リュウドウ</t>
    </rPh>
    <rPh sb="187" eb="189">
      <t>ヒリツ</t>
    </rPh>
    <rPh sb="195" eb="197">
      <t>イジョウ</t>
    </rPh>
    <rPh sb="198" eb="200">
      <t>ゼンコク</t>
    </rPh>
    <rPh sb="200" eb="202">
      <t>ヘイキン</t>
    </rPh>
    <rPh sb="203" eb="210">
      <t>ルイジダンタイヘイキンチ</t>
    </rPh>
    <rPh sb="211" eb="213">
      <t>ヒカク</t>
    </rPh>
    <rPh sb="216" eb="217">
      <t>タカ</t>
    </rPh>
    <rPh sb="218" eb="220">
      <t>スウチ</t>
    </rPh>
    <rPh sb="225" eb="226">
      <t>ネン</t>
    </rPh>
    <rPh sb="226" eb="228">
      <t>イナイ</t>
    </rPh>
    <rPh sb="229" eb="231">
      <t>シハラ</t>
    </rPh>
    <rPh sb="231" eb="233">
      <t>サイム</t>
    </rPh>
    <rPh sb="234" eb="235">
      <t>タイ</t>
    </rPh>
    <rPh sb="237" eb="239">
      <t>ゲンキン</t>
    </rPh>
    <rPh sb="240" eb="242">
      <t>ジュウブン</t>
    </rPh>
    <rPh sb="248" eb="249">
      <t>シメ</t>
    </rPh>
    <rPh sb="255" eb="258">
      <t>ゼンネンド</t>
    </rPh>
    <rPh sb="260" eb="261">
      <t>タカ</t>
    </rPh>
    <rPh sb="262" eb="264">
      <t>スウチ</t>
    </rPh>
    <rPh sb="273" eb="275">
      <t>ミバラ</t>
    </rPh>
    <rPh sb="275" eb="276">
      <t>キン</t>
    </rPh>
    <rPh sb="277" eb="279">
      <t>ゲンショウ</t>
    </rPh>
    <rPh sb="280" eb="281">
      <t>トモナ</t>
    </rPh>
    <rPh sb="282" eb="284">
      <t>リュウドウ</t>
    </rPh>
    <rPh sb="284" eb="286">
      <t>フサイ</t>
    </rPh>
    <rPh sb="287" eb="289">
      <t>ゲンショウ</t>
    </rPh>
    <rPh sb="298" eb="300">
      <t>キギョウ</t>
    </rPh>
    <rPh sb="300" eb="301">
      <t>サイ</t>
    </rPh>
    <rPh sb="301" eb="303">
      <t>ザンダカ</t>
    </rPh>
    <rPh sb="303" eb="304">
      <t>タイ</t>
    </rPh>
    <rPh sb="304" eb="306">
      <t>キュウスイ</t>
    </rPh>
    <rPh sb="306" eb="308">
      <t>シュウエキ</t>
    </rPh>
    <rPh sb="308" eb="310">
      <t>ヒリツ</t>
    </rPh>
    <rPh sb="312" eb="314">
      <t>ゼンコウ</t>
    </rPh>
    <rPh sb="314" eb="316">
      <t>ヘイキン</t>
    </rPh>
    <rPh sb="317" eb="324">
      <t>ルイジダンタイヘイキンチ</t>
    </rPh>
    <rPh sb="325" eb="327">
      <t>ヒカク</t>
    </rPh>
    <rPh sb="329" eb="330">
      <t>ヒク</t>
    </rPh>
    <rPh sb="331" eb="333">
      <t>スウチ</t>
    </rPh>
    <rPh sb="337" eb="339">
      <t>ゲンショウ</t>
    </rPh>
    <rPh sb="339" eb="341">
      <t>ケイコウ</t>
    </rPh>
    <rPh sb="351" eb="353">
      <t>キギョウ</t>
    </rPh>
    <rPh sb="353" eb="354">
      <t>サイ</t>
    </rPh>
    <rPh sb="354" eb="356">
      <t>ザンダカ</t>
    </rPh>
    <rPh sb="357" eb="359">
      <t>キボ</t>
    </rPh>
    <rPh sb="360" eb="361">
      <t>チイ</t>
    </rPh>
    <rPh sb="366" eb="367">
      <t>シメ</t>
    </rPh>
    <rPh sb="374" eb="376">
      <t>キュウスイ</t>
    </rPh>
    <rPh sb="376" eb="378">
      <t>ゲンカ</t>
    </rPh>
    <rPh sb="379" eb="381">
      <t>ゼンコク</t>
    </rPh>
    <rPh sb="381" eb="383">
      <t>ヘイキン</t>
    </rPh>
    <rPh sb="384" eb="391">
      <t>ルイジダンタイヘイキンチ</t>
    </rPh>
    <rPh sb="392" eb="394">
      <t>ヒカク</t>
    </rPh>
    <rPh sb="398" eb="400">
      <t>アンカ</t>
    </rPh>
    <rPh sb="404" eb="406">
      <t>スイイ</t>
    </rPh>
    <rPh sb="407" eb="408">
      <t>ヨコ</t>
    </rPh>
    <rPh sb="413" eb="414">
      <t>タ</t>
    </rPh>
    <rPh sb="414" eb="416">
      <t>ダンタイ</t>
    </rPh>
    <rPh sb="418" eb="419">
      <t>スク</t>
    </rPh>
    <rPh sb="421" eb="423">
      <t>ヒヨウ</t>
    </rPh>
    <rPh sb="424" eb="426">
      <t>キュウスイ</t>
    </rPh>
    <rPh sb="433" eb="434">
      <t>シメ</t>
    </rPh>
    <rPh sb="441" eb="443">
      <t>カンロ</t>
    </rPh>
    <rPh sb="443" eb="444">
      <t>トウ</t>
    </rPh>
    <rPh sb="445" eb="448">
      <t>ロウキュウカ</t>
    </rPh>
    <rPh sb="455" eb="457">
      <t>コンゴ</t>
    </rPh>
    <rPh sb="458" eb="460">
      <t>ヒヨウ</t>
    </rPh>
    <rPh sb="460" eb="462">
      <t>ゾウカ</t>
    </rPh>
    <rPh sb="463" eb="465">
      <t>スイソク</t>
    </rPh>
    <rPh sb="471" eb="474">
      <t>ユウシュウリツ</t>
    </rPh>
    <rPh sb="480" eb="482">
      <t>トウシ</t>
    </rPh>
    <rPh sb="483" eb="485">
      <t>チシツ</t>
    </rPh>
    <rPh sb="486" eb="488">
      <t>サレキ</t>
    </rPh>
    <rPh sb="492" eb="494">
      <t>ロウスイ</t>
    </rPh>
    <rPh sb="495" eb="497">
      <t>チヒョウ</t>
    </rPh>
    <rPh sb="498" eb="499">
      <t>アラワ</t>
    </rPh>
    <rPh sb="501" eb="503">
      <t>ハッケン</t>
    </rPh>
    <rPh sb="511" eb="515">
      <t>ゼンコクヘイキン</t>
    </rPh>
    <rPh sb="516" eb="523">
      <t>ルイジダンタイヘイキンチ</t>
    </rPh>
    <rPh sb="524" eb="526">
      <t>ヒカク</t>
    </rPh>
    <rPh sb="528" eb="529">
      <t>ヒク</t>
    </rPh>
    <rPh sb="531" eb="533">
      <t>スイイ</t>
    </rPh>
    <rPh sb="534" eb="535">
      <t>ヨコ</t>
    </rPh>
    <rPh sb="540" eb="542">
      <t>コンゴ</t>
    </rPh>
    <rPh sb="543" eb="545">
      <t>ロウスイ</t>
    </rPh>
    <rPh sb="545" eb="547">
      <t>チョウサ</t>
    </rPh>
    <rPh sb="548" eb="550">
      <t>トウケツ</t>
    </rPh>
    <rPh sb="550" eb="552">
      <t>ハソン</t>
    </rPh>
    <rPh sb="552" eb="554">
      <t>タイサク</t>
    </rPh>
    <rPh sb="555" eb="557">
      <t>ケイゾク</t>
    </rPh>
    <rPh sb="559" eb="560">
      <t>オコナ</t>
    </rPh>
    <rPh sb="561" eb="564">
      <t>ユウシュウリツ</t>
    </rPh>
    <rPh sb="565" eb="567">
      <t>コウジョウ</t>
    </rPh>
    <rPh sb="568" eb="569">
      <t>ツト</t>
    </rPh>
    <rPh sb="580" eb="582">
      <t>リョウキン</t>
    </rPh>
    <rPh sb="582" eb="584">
      <t>カイシュウ</t>
    </rPh>
    <rPh sb="584" eb="585">
      <t>リツ</t>
    </rPh>
    <rPh sb="586" eb="587">
      <t>ゴ</t>
    </rPh>
    <rPh sb="595" eb="596">
      <t>セイ</t>
    </rPh>
    <rPh sb="604" eb="606">
      <t>キュウスイ</t>
    </rPh>
    <rPh sb="606" eb="608">
      <t>ゲンカ</t>
    </rPh>
    <rPh sb="610" eb="611">
      <t>ゴ</t>
    </rPh>
    <rPh sb="620" eb="621">
      <t>セイ</t>
    </rPh>
    <rPh sb="630" eb="632">
      <t>ヒヨウ</t>
    </rPh>
    <rPh sb="634" eb="635">
      <t>タ</t>
    </rPh>
    <rPh sb="635" eb="637">
      <t>カイケイ</t>
    </rPh>
    <rPh sb="637" eb="640">
      <t>フタンキン</t>
    </rPh>
    <rPh sb="640" eb="641">
      <t>トウ</t>
    </rPh>
    <rPh sb="642" eb="643">
      <t>サ</t>
    </rPh>
    <rPh sb="644" eb="645">
      <t>ヒ</t>
    </rPh>
    <phoneticPr fontId="4"/>
  </si>
  <si>
    <t>➀有形固定資産減価償却率は、前年度に引き続き、全国平均・類似団体平均値より低い数値となっていますが、推移は微増しています。これは、施設が老朽化していることを示しています。
➁管路経年化率は全国平均・類似団体平均値より高い数値となっています。これは、前年度に引き続き第二東海自動車道建設工事に伴う管路更新が行われているためです。今後、第二東海自動車道建設工事が終わり次第、計画的な老朽管更新及び管路の耐震化に努めてまいります。
➂管路更新率については、前年度より減少していますが、全国平均・類似団体平均値と比較して高い数値となっています。これは、前年度に引き続き第二東海自動車道建設工事に伴う管路更新が行われていることによるものです。</t>
    <rPh sb="1" eb="3">
      <t>ユウケイ</t>
    </rPh>
    <rPh sb="3" eb="5">
      <t>コテイ</t>
    </rPh>
    <rPh sb="5" eb="7">
      <t>シサン</t>
    </rPh>
    <rPh sb="7" eb="9">
      <t>ゲンカ</t>
    </rPh>
    <rPh sb="9" eb="11">
      <t>ショウキャク</t>
    </rPh>
    <rPh sb="11" eb="12">
      <t>リツ</t>
    </rPh>
    <rPh sb="18" eb="19">
      <t>ヒ</t>
    </rPh>
    <rPh sb="20" eb="21">
      <t>ツヅ</t>
    </rPh>
    <rPh sb="23" eb="25">
      <t>ゼンコク</t>
    </rPh>
    <rPh sb="25" eb="27">
      <t>ヘイキン</t>
    </rPh>
    <rPh sb="28" eb="35">
      <t>ルイジダンタイヘイキンチ</t>
    </rPh>
    <rPh sb="37" eb="38">
      <t>ヒク</t>
    </rPh>
    <rPh sb="39" eb="41">
      <t>スウチ</t>
    </rPh>
    <rPh sb="50" eb="52">
      <t>スイイ</t>
    </rPh>
    <rPh sb="53" eb="55">
      <t>ビゾウ</t>
    </rPh>
    <rPh sb="65" eb="67">
      <t>シセツ</t>
    </rPh>
    <rPh sb="68" eb="71">
      <t>ロウキュウカ</t>
    </rPh>
    <rPh sb="78" eb="79">
      <t>シメ</t>
    </rPh>
    <rPh sb="87" eb="89">
      <t>カンロ</t>
    </rPh>
    <rPh sb="89" eb="91">
      <t>ケイネン</t>
    </rPh>
    <rPh sb="91" eb="92">
      <t>カ</t>
    </rPh>
    <rPh sb="92" eb="93">
      <t>リツ</t>
    </rPh>
    <rPh sb="94" eb="96">
      <t>ゼンコク</t>
    </rPh>
    <rPh sb="96" eb="98">
      <t>ヘイキン</t>
    </rPh>
    <rPh sb="99" eb="106">
      <t>ルイジダンタイヘイキンチ</t>
    </rPh>
    <rPh sb="108" eb="109">
      <t>タカ</t>
    </rPh>
    <rPh sb="110" eb="112">
      <t>スウチ</t>
    </rPh>
    <rPh sb="124" eb="126">
      <t>ゼンネン</t>
    </rPh>
    <rPh sb="126" eb="127">
      <t>ド</t>
    </rPh>
    <rPh sb="128" eb="129">
      <t>ヒ</t>
    </rPh>
    <rPh sb="130" eb="131">
      <t>ツヅ</t>
    </rPh>
    <rPh sb="132" eb="133">
      <t>ダイ</t>
    </rPh>
    <rPh sb="133" eb="134">
      <t>ニ</t>
    </rPh>
    <rPh sb="134" eb="139">
      <t>トウカイジドウシャ</t>
    </rPh>
    <rPh sb="139" eb="140">
      <t>ドウ</t>
    </rPh>
    <rPh sb="140" eb="142">
      <t>ケンセツ</t>
    </rPh>
    <rPh sb="142" eb="144">
      <t>コウジ</t>
    </rPh>
    <rPh sb="145" eb="146">
      <t>トモナ</t>
    </rPh>
    <rPh sb="147" eb="149">
      <t>カンロ</t>
    </rPh>
    <rPh sb="149" eb="151">
      <t>コウシン</t>
    </rPh>
    <rPh sb="152" eb="153">
      <t>オコナ</t>
    </rPh>
    <rPh sb="163" eb="165">
      <t>コンゴ</t>
    </rPh>
    <rPh sb="166" eb="167">
      <t>ダイ</t>
    </rPh>
    <rPh sb="167" eb="168">
      <t>ニ</t>
    </rPh>
    <rPh sb="168" eb="174">
      <t>トウカイジドウシャドウ</t>
    </rPh>
    <rPh sb="174" eb="176">
      <t>ケンセツ</t>
    </rPh>
    <rPh sb="176" eb="178">
      <t>コウジ</t>
    </rPh>
    <rPh sb="179" eb="180">
      <t>オ</t>
    </rPh>
    <rPh sb="182" eb="184">
      <t>シダイ</t>
    </rPh>
    <rPh sb="185" eb="187">
      <t>ケイカク</t>
    </rPh>
    <rPh sb="187" eb="188">
      <t>テキ</t>
    </rPh>
    <rPh sb="189" eb="191">
      <t>ロウキュウ</t>
    </rPh>
    <rPh sb="191" eb="192">
      <t>カン</t>
    </rPh>
    <rPh sb="192" eb="194">
      <t>コウシン</t>
    </rPh>
    <rPh sb="194" eb="195">
      <t>オヨ</t>
    </rPh>
    <rPh sb="196" eb="198">
      <t>カンロ</t>
    </rPh>
    <rPh sb="199" eb="202">
      <t>タイシンカ</t>
    </rPh>
    <rPh sb="203" eb="204">
      <t>ツト</t>
    </rPh>
    <rPh sb="214" eb="216">
      <t>カンロ</t>
    </rPh>
    <rPh sb="216" eb="218">
      <t>コウシン</t>
    </rPh>
    <rPh sb="218" eb="219">
      <t>リツ</t>
    </rPh>
    <rPh sb="225" eb="228">
      <t>ゼンネンド</t>
    </rPh>
    <rPh sb="230" eb="232">
      <t>ゲンショウ</t>
    </rPh>
    <rPh sb="239" eb="241">
      <t>ゼンコク</t>
    </rPh>
    <rPh sb="241" eb="243">
      <t>ヘイキン</t>
    </rPh>
    <rPh sb="244" eb="251">
      <t>ルイジダンタイヘイキンチ</t>
    </rPh>
    <rPh sb="252" eb="254">
      <t>ヒカク</t>
    </rPh>
    <rPh sb="256" eb="257">
      <t>タカ</t>
    </rPh>
    <rPh sb="258" eb="260">
      <t>スウチ</t>
    </rPh>
    <rPh sb="272" eb="275">
      <t>ゼンネンド</t>
    </rPh>
    <rPh sb="276" eb="277">
      <t>ヒ</t>
    </rPh>
    <rPh sb="278" eb="279">
      <t>ツヅ</t>
    </rPh>
    <rPh sb="280" eb="281">
      <t>ダイ</t>
    </rPh>
    <rPh sb="281" eb="282">
      <t>ニ</t>
    </rPh>
    <rPh sb="282" eb="288">
      <t>トウカイジドウシャドウ</t>
    </rPh>
    <rPh sb="288" eb="290">
      <t>ケンセツ</t>
    </rPh>
    <rPh sb="290" eb="292">
      <t>コウジ</t>
    </rPh>
    <rPh sb="293" eb="294">
      <t>トモナ</t>
    </rPh>
    <rPh sb="295" eb="297">
      <t>カンロ</t>
    </rPh>
    <rPh sb="297" eb="299">
      <t>コウシン</t>
    </rPh>
    <rPh sb="300" eb="301">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</si>
</sst>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c:v>
                </c:pt>
                <c:pt idx="1">
                  <c:v>0.59</c:v>
                </c:pt>
                <c:pt idx="2">
                  <c:v>0.94</c:v>
                </c:pt>
                <c:pt idx="3">
                  <c:v>1.01</c:v>
                </c:pt>
                <c:pt idx="4">
                  <c:v>0.74</c:v>
                </c:pt>
              </c:numCache>
            </c:numRef>
          </c:val>
          <c:extLst>
            <c:ext xmlns:c16="http://schemas.microsoft.com/office/drawing/2014/chart" uri="{C3380CC4-5D6E-409C-BE32-E72D297353CC}">
              <c16:uniqueId val="{00000000-3F02-43F6-BCD4-0E09461B28F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0.75</c:v>
                </c:pt>
                <c:pt idx="2">
                  <c:v>0.63</c:v>
                </c:pt>
                <c:pt idx="3">
                  <c:v>0.63</c:v>
                </c:pt>
                <c:pt idx="4">
                  <c:v>0.6</c:v>
                </c:pt>
              </c:numCache>
            </c:numRef>
          </c:val>
          <c:smooth val="0"/>
          <c:extLst>
            <c:ext xmlns:c16="http://schemas.microsoft.com/office/drawing/2014/chart" uri="{C3380CC4-5D6E-409C-BE32-E72D297353CC}">
              <c16:uniqueId val="{00000001-3F02-43F6-BCD4-0E09461B28F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75.09</c:v>
                </c:pt>
                <c:pt idx="1">
                  <c:v>75.8</c:v>
                </c:pt>
                <c:pt idx="2">
                  <c:v>74.900000000000006</c:v>
                </c:pt>
                <c:pt idx="3">
                  <c:v>73.77</c:v>
                </c:pt>
                <c:pt idx="4">
                  <c:v>74.209999999999994</c:v>
                </c:pt>
              </c:numCache>
            </c:numRef>
          </c:val>
          <c:extLst>
            <c:ext xmlns:c16="http://schemas.microsoft.com/office/drawing/2014/chart" uri="{C3380CC4-5D6E-409C-BE32-E72D297353CC}">
              <c16:uniqueId val="{00000000-469B-40D8-B54B-FEFF4FEF4DC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59.11</c:v>
                </c:pt>
                <c:pt idx="1">
                  <c:v>59.74</c:v>
                </c:pt>
                <c:pt idx="2">
                  <c:v>59.46</c:v>
                </c:pt>
                <c:pt idx="3">
                  <c:v>59.51</c:v>
                </c:pt>
                <c:pt idx="4">
                  <c:v>59.91</c:v>
                </c:pt>
              </c:numCache>
            </c:numRef>
          </c:val>
          <c:smooth val="0"/>
          <c:extLst>
            <c:ext xmlns:c16="http://schemas.microsoft.com/office/drawing/2014/chart" uri="{C3380CC4-5D6E-409C-BE32-E72D297353CC}">
              <c16:uniqueId val="{00000001-469B-40D8-B54B-FEFF4FEF4DC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83.58</c:v>
                </c:pt>
                <c:pt idx="1">
                  <c:v>83.74</c:v>
                </c:pt>
                <c:pt idx="2">
                  <c:v>83.97</c:v>
                </c:pt>
                <c:pt idx="3">
                  <c:v>84.2</c:v>
                </c:pt>
                <c:pt idx="4">
                  <c:v>84.33</c:v>
                </c:pt>
              </c:numCache>
            </c:numRef>
          </c:val>
          <c:extLst>
            <c:ext xmlns:c16="http://schemas.microsoft.com/office/drawing/2014/chart" uri="{C3380CC4-5D6E-409C-BE32-E72D297353CC}">
              <c16:uniqueId val="{00000000-A365-4AFC-95B9-F84CC5C6A4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87.91</c:v>
                </c:pt>
                <c:pt idx="1">
                  <c:v>87.28</c:v>
                </c:pt>
                <c:pt idx="2">
                  <c:v>87.41</c:v>
                </c:pt>
                <c:pt idx="3">
                  <c:v>87.08</c:v>
                </c:pt>
                <c:pt idx="4">
                  <c:v>87.26</c:v>
                </c:pt>
              </c:numCache>
            </c:numRef>
          </c:val>
          <c:smooth val="0"/>
          <c:extLst>
            <c:ext xmlns:c16="http://schemas.microsoft.com/office/drawing/2014/chart" uri="{C3380CC4-5D6E-409C-BE32-E72D297353CC}">
              <c16:uniqueId val="{00000001-A365-4AFC-95B9-F84CC5C6A4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133.61000000000001</c:v>
                </c:pt>
                <c:pt idx="1">
                  <c:v>138.38</c:v>
                </c:pt>
                <c:pt idx="2">
                  <c:v>137.4</c:v>
                </c:pt>
                <c:pt idx="3">
                  <c:v>137.94</c:v>
                </c:pt>
                <c:pt idx="4">
                  <c:v>117.07</c:v>
                </c:pt>
              </c:numCache>
            </c:numRef>
          </c:val>
          <c:extLst>
            <c:ext xmlns:c16="http://schemas.microsoft.com/office/drawing/2014/chart" uri="{C3380CC4-5D6E-409C-BE32-E72D297353CC}">
              <c16:uniqueId val="{00000000-D38E-4E74-B526-CEFAA0CB8A1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113.16</c:v>
                </c:pt>
                <c:pt idx="1">
                  <c:v>112.15</c:v>
                </c:pt>
                <c:pt idx="2">
                  <c:v>111.44</c:v>
                </c:pt>
                <c:pt idx="3">
                  <c:v>111.17</c:v>
                </c:pt>
                <c:pt idx="4">
                  <c:v>110.91</c:v>
                </c:pt>
              </c:numCache>
            </c:numRef>
          </c:val>
          <c:smooth val="0"/>
          <c:extLst>
            <c:ext xmlns:c16="http://schemas.microsoft.com/office/drawing/2014/chart" uri="{C3380CC4-5D6E-409C-BE32-E72D297353CC}">
              <c16:uniqueId val="{00000001-D38E-4E74-B526-CEFAA0CB8A1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45.54</c:v>
                </c:pt>
                <c:pt idx="1">
                  <c:v>45.94</c:v>
                </c:pt>
                <c:pt idx="2">
                  <c:v>46.77</c:v>
                </c:pt>
                <c:pt idx="3">
                  <c:v>47.6</c:v>
                </c:pt>
                <c:pt idx="4">
                  <c:v>47.98</c:v>
                </c:pt>
              </c:numCache>
            </c:numRef>
          </c:val>
          <c:extLst>
            <c:ext xmlns:c16="http://schemas.microsoft.com/office/drawing/2014/chart" uri="{C3380CC4-5D6E-409C-BE32-E72D297353CC}">
              <c16:uniqueId val="{00000000-6672-486E-A4EB-54808DDC63A1}"/>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46.88</c:v>
                </c:pt>
                <c:pt idx="1">
                  <c:v>46.94</c:v>
                </c:pt>
                <c:pt idx="2">
                  <c:v>47.62</c:v>
                </c:pt>
                <c:pt idx="3">
                  <c:v>48.55</c:v>
                </c:pt>
                <c:pt idx="4">
                  <c:v>49.2</c:v>
                </c:pt>
              </c:numCache>
            </c:numRef>
          </c:val>
          <c:smooth val="0"/>
          <c:extLst>
            <c:ext xmlns:c16="http://schemas.microsoft.com/office/drawing/2014/chart" uri="{C3380CC4-5D6E-409C-BE32-E72D297353CC}">
              <c16:uniqueId val="{00000001-6672-486E-A4EB-54808DDC63A1}"/>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20.65</c:v>
                </c:pt>
                <c:pt idx="1">
                  <c:v>20.62</c:v>
                </c:pt>
                <c:pt idx="2">
                  <c:v>19.829999999999998</c:v>
                </c:pt>
                <c:pt idx="3">
                  <c:v>20.9</c:v>
                </c:pt>
                <c:pt idx="4">
                  <c:v>22.02</c:v>
                </c:pt>
              </c:numCache>
            </c:numRef>
          </c:val>
          <c:extLst>
            <c:ext xmlns:c16="http://schemas.microsoft.com/office/drawing/2014/chart" uri="{C3380CC4-5D6E-409C-BE32-E72D297353CC}">
              <c16:uniqueId val="{00000000-6739-44A4-BFC0-351A0174A33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14.48</c:v>
                </c:pt>
                <c:pt idx="2">
                  <c:v>16.27</c:v>
                </c:pt>
                <c:pt idx="3">
                  <c:v>17.11</c:v>
                </c:pt>
                <c:pt idx="4">
                  <c:v>18.329999999999998</c:v>
                </c:pt>
              </c:numCache>
            </c:numRef>
          </c:val>
          <c:smooth val="0"/>
          <c:extLst>
            <c:ext xmlns:c16="http://schemas.microsoft.com/office/drawing/2014/chart" uri="{C3380CC4-5D6E-409C-BE32-E72D297353CC}">
              <c16:uniqueId val="{00000001-6739-44A4-BFC0-351A0174A33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5FC-4D27-A2BC-AF8368260F9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0.68</c:v>
                </c:pt>
                <c:pt idx="1">
                  <c:v>1</c:v>
                </c:pt>
                <c:pt idx="2">
                  <c:v>1.03</c:v>
                </c:pt>
                <c:pt idx="3">
                  <c:v>0.78</c:v>
                </c:pt>
                <c:pt idx="4">
                  <c:v>0.92</c:v>
                </c:pt>
              </c:numCache>
            </c:numRef>
          </c:val>
          <c:smooth val="0"/>
          <c:extLst>
            <c:ext xmlns:c16="http://schemas.microsoft.com/office/drawing/2014/chart" uri="{C3380CC4-5D6E-409C-BE32-E72D297353CC}">
              <c16:uniqueId val="{00000001-B5FC-4D27-A2BC-AF8368260F9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1253.71</c:v>
                </c:pt>
                <c:pt idx="1">
                  <c:v>1372.02</c:v>
                </c:pt>
                <c:pt idx="2">
                  <c:v>1097.08</c:v>
                </c:pt>
                <c:pt idx="3">
                  <c:v>975.97</c:v>
                </c:pt>
                <c:pt idx="4">
                  <c:v>1379.19</c:v>
                </c:pt>
              </c:numCache>
            </c:numRef>
          </c:val>
          <c:extLst>
            <c:ext xmlns:c16="http://schemas.microsoft.com/office/drawing/2014/chart" uri="{C3380CC4-5D6E-409C-BE32-E72D297353CC}">
              <c16:uniqueId val="{00000000-7F41-45A1-8647-0709AE74B35F}"/>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357.82</c:v>
                </c:pt>
                <c:pt idx="1">
                  <c:v>355.5</c:v>
                </c:pt>
                <c:pt idx="2">
                  <c:v>349.83</c:v>
                </c:pt>
                <c:pt idx="3">
                  <c:v>360.86</c:v>
                </c:pt>
                <c:pt idx="4">
                  <c:v>350.79</c:v>
                </c:pt>
              </c:numCache>
            </c:numRef>
          </c:val>
          <c:smooth val="0"/>
          <c:extLst>
            <c:ext xmlns:c16="http://schemas.microsoft.com/office/drawing/2014/chart" uri="{C3380CC4-5D6E-409C-BE32-E72D297353CC}">
              <c16:uniqueId val="{00000001-7F41-45A1-8647-0709AE74B35F}"/>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88.55</c:v>
                </c:pt>
                <c:pt idx="1">
                  <c:v>76.33</c:v>
                </c:pt>
                <c:pt idx="2">
                  <c:v>63.44</c:v>
                </c:pt>
                <c:pt idx="3">
                  <c:v>53.74</c:v>
                </c:pt>
                <c:pt idx="4">
                  <c:v>54.78</c:v>
                </c:pt>
              </c:numCache>
            </c:numRef>
          </c:val>
          <c:extLst>
            <c:ext xmlns:c16="http://schemas.microsoft.com/office/drawing/2014/chart" uri="{C3380CC4-5D6E-409C-BE32-E72D297353CC}">
              <c16:uniqueId val="{00000000-8EF4-4383-80EE-BC1BA4D96A57}"/>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307.45999999999998</c:v>
                </c:pt>
                <c:pt idx="1">
                  <c:v>312.58</c:v>
                </c:pt>
                <c:pt idx="2">
                  <c:v>314.87</c:v>
                </c:pt>
                <c:pt idx="3">
                  <c:v>309.27999999999997</c:v>
                </c:pt>
                <c:pt idx="4">
                  <c:v>322.92</c:v>
                </c:pt>
              </c:numCache>
            </c:numRef>
          </c:val>
          <c:smooth val="0"/>
          <c:extLst>
            <c:ext xmlns:c16="http://schemas.microsoft.com/office/drawing/2014/chart" uri="{C3380CC4-5D6E-409C-BE32-E72D297353CC}">
              <c16:uniqueId val="{00000001-8EF4-4383-80EE-BC1BA4D96A57}"/>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124.91</c:v>
                </c:pt>
                <c:pt idx="1">
                  <c:v>125.51</c:v>
                </c:pt>
                <c:pt idx="2">
                  <c:v>130.46</c:v>
                </c:pt>
                <c:pt idx="3">
                  <c:v>130.66</c:v>
                </c:pt>
                <c:pt idx="4">
                  <c:v>108.05</c:v>
                </c:pt>
              </c:numCache>
            </c:numRef>
          </c:val>
          <c:extLst>
            <c:ext xmlns:c16="http://schemas.microsoft.com/office/drawing/2014/chart" uri="{C3380CC4-5D6E-409C-BE32-E72D297353CC}">
              <c16:uniqueId val="{00000000-D501-4BA0-9328-1D86669228E8}"/>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106.01</c:v>
                </c:pt>
                <c:pt idx="1">
                  <c:v>104.57</c:v>
                </c:pt>
                <c:pt idx="2">
                  <c:v>103.54</c:v>
                </c:pt>
                <c:pt idx="3">
                  <c:v>103.32</c:v>
                </c:pt>
                <c:pt idx="4">
                  <c:v>100.85</c:v>
                </c:pt>
              </c:numCache>
            </c:numRef>
          </c:val>
          <c:smooth val="0"/>
          <c:extLst>
            <c:ext xmlns:c16="http://schemas.microsoft.com/office/drawing/2014/chart" uri="{C3380CC4-5D6E-409C-BE32-E72D297353CC}">
              <c16:uniqueId val="{00000001-D501-4BA0-9328-1D86669228E8}"/>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100.4</c:v>
                </c:pt>
                <c:pt idx="1">
                  <c:v>100.97</c:v>
                </c:pt>
                <c:pt idx="2">
                  <c:v>102.07</c:v>
                </c:pt>
                <c:pt idx="3">
                  <c:v>102.37</c:v>
                </c:pt>
                <c:pt idx="4">
                  <c:v>98.36</c:v>
                </c:pt>
              </c:numCache>
            </c:numRef>
          </c:val>
          <c:extLst>
            <c:ext xmlns:c16="http://schemas.microsoft.com/office/drawing/2014/chart" uri="{C3380CC4-5D6E-409C-BE32-E72D297353CC}">
              <c16:uniqueId val="{00000000-F172-4927-AB4A-9C505C7B432C}"/>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162.24</c:v>
                </c:pt>
                <c:pt idx="1">
                  <c:v>165.47</c:v>
                </c:pt>
                <c:pt idx="2">
                  <c:v>167.46</c:v>
                </c:pt>
                <c:pt idx="3">
                  <c:v>168.56</c:v>
                </c:pt>
                <c:pt idx="4">
                  <c:v>167.1</c:v>
                </c:pt>
              </c:numCache>
            </c:numRef>
          </c:val>
          <c:smooth val="0"/>
          <c:extLst>
            <c:ext xmlns:c16="http://schemas.microsoft.com/office/drawing/2014/chart" uri="{C3380CC4-5D6E-409C-BE32-E72D297353CC}">
              <c16:uniqueId val="{00000001-F172-4927-AB4A-9C505C7B432C}"/>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8" zoomScale="90" zoomScaleNormal="9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静岡県　御殿場市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3" t="str">
        <f>データ!$M$6</f>
        <v>非設置</v>
      </c>
      <c r="AE8" s="83"/>
      <c r="AF8" s="83"/>
      <c r="AG8" s="83"/>
      <c r="AH8" s="83"/>
      <c r="AI8" s="83"/>
      <c r="AJ8" s="83"/>
      <c r="AK8" s="4"/>
      <c r="AL8" s="71">
        <f>データ!$R$6</f>
        <v>87687</v>
      </c>
      <c r="AM8" s="71"/>
      <c r="AN8" s="71"/>
      <c r="AO8" s="71"/>
      <c r="AP8" s="71"/>
      <c r="AQ8" s="71"/>
      <c r="AR8" s="71"/>
      <c r="AS8" s="71"/>
      <c r="AT8" s="67">
        <f>データ!$S$6</f>
        <v>194.9</v>
      </c>
      <c r="AU8" s="68"/>
      <c r="AV8" s="68"/>
      <c r="AW8" s="68"/>
      <c r="AX8" s="68"/>
      <c r="AY8" s="68"/>
      <c r="AZ8" s="68"/>
      <c r="BA8" s="68"/>
      <c r="BB8" s="70">
        <f>データ!$T$6</f>
        <v>449.91</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93.29</v>
      </c>
      <c r="J10" s="68"/>
      <c r="K10" s="68"/>
      <c r="L10" s="68"/>
      <c r="M10" s="68"/>
      <c r="N10" s="68"/>
      <c r="O10" s="69"/>
      <c r="P10" s="70">
        <f>データ!$P$6</f>
        <v>94.2</v>
      </c>
      <c r="Q10" s="70"/>
      <c r="R10" s="70"/>
      <c r="S10" s="70"/>
      <c r="T10" s="70"/>
      <c r="U10" s="70"/>
      <c r="V10" s="70"/>
      <c r="W10" s="71">
        <f>データ!$Q$6</f>
        <v>2320</v>
      </c>
      <c r="X10" s="71"/>
      <c r="Y10" s="71"/>
      <c r="Z10" s="71"/>
      <c r="AA10" s="71"/>
      <c r="AB10" s="71"/>
      <c r="AC10" s="71"/>
      <c r="AD10" s="2"/>
      <c r="AE10" s="2"/>
      <c r="AF10" s="2"/>
      <c r="AG10" s="2"/>
      <c r="AH10" s="4"/>
      <c r="AI10" s="4"/>
      <c r="AJ10" s="4"/>
      <c r="AK10" s="4"/>
      <c r="AL10" s="71">
        <f>データ!$U$6</f>
        <v>82009</v>
      </c>
      <c r="AM10" s="71"/>
      <c r="AN10" s="71"/>
      <c r="AO10" s="71"/>
      <c r="AP10" s="71"/>
      <c r="AQ10" s="71"/>
      <c r="AR10" s="71"/>
      <c r="AS10" s="71"/>
      <c r="AT10" s="67">
        <f>データ!$V$6</f>
        <v>71.3</v>
      </c>
      <c r="AU10" s="68"/>
      <c r="AV10" s="68"/>
      <c r="AW10" s="68"/>
      <c r="AX10" s="68"/>
      <c r="AY10" s="68"/>
      <c r="AZ10" s="68"/>
      <c r="BA10" s="68"/>
      <c r="BB10" s="70">
        <f>データ!$W$6</f>
        <v>1150.2</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51" t="s">
        <v>111</v>
      </c>
      <c r="BM16" s="52"/>
      <c r="BN16" s="52"/>
      <c r="BO16" s="52"/>
      <c r="BP16" s="52"/>
      <c r="BQ16" s="52"/>
      <c r="BR16" s="52"/>
      <c r="BS16" s="52"/>
      <c r="BT16" s="52"/>
      <c r="BU16" s="52"/>
      <c r="BV16" s="52"/>
      <c r="BW16" s="52"/>
      <c r="BX16" s="52"/>
      <c r="BY16" s="52"/>
      <c r="BZ16" s="53"/>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51"/>
      <c r="BM17" s="52"/>
      <c r="BN17" s="52"/>
      <c r="BO17" s="52"/>
      <c r="BP17" s="52"/>
      <c r="BQ17" s="52"/>
      <c r="BR17" s="52"/>
      <c r="BS17" s="52"/>
      <c r="BT17" s="52"/>
      <c r="BU17" s="52"/>
      <c r="BV17" s="52"/>
      <c r="BW17" s="52"/>
      <c r="BX17" s="52"/>
      <c r="BY17" s="52"/>
      <c r="BZ17" s="53"/>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51"/>
      <c r="BM18" s="52"/>
      <c r="BN18" s="52"/>
      <c r="BO18" s="52"/>
      <c r="BP18" s="52"/>
      <c r="BQ18" s="52"/>
      <c r="BR18" s="52"/>
      <c r="BS18" s="52"/>
      <c r="BT18" s="52"/>
      <c r="BU18" s="52"/>
      <c r="BV18" s="52"/>
      <c r="BW18" s="52"/>
      <c r="BX18" s="52"/>
      <c r="BY18" s="52"/>
      <c r="BZ18" s="53"/>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51"/>
      <c r="BM19" s="52"/>
      <c r="BN19" s="52"/>
      <c r="BO19" s="52"/>
      <c r="BP19" s="52"/>
      <c r="BQ19" s="52"/>
      <c r="BR19" s="52"/>
      <c r="BS19" s="52"/>
      <c r="BT19" s="52"/>
      <c r="BU19" s="52"/>
      <c r="BV19" s="52"/>
      <c r="BW19" s="52"/>
      <c r="BX19" s="52"/>
      <c r="BY19" s="52"/>
      <c r="BZ19" s="53"/>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51"/>
      <c r="BM20" s="52"/>
      <c r="BN20" s="52"/>
      <c r="BO20" s="52"/>
      <c r="BP20" s="52"/>
      <c r="BQ20" s="52"/>
      <c r="BR20" s="52"/>
      <c r="BS20" s="52"/>
      <c r="BT20" s="52"/>
      <c r="BU20" s="52"/>
      <c r="BV20" s="52"/>
      <c r="BW20" s="52"/>
      <c r="BX20" s="52"/>
      <c r="BY20" s="52"/>
      <c r="BZ20" s="53"/>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51"/>
      <c r="BM21" s="52"/>
      <c r="BN21" s="52"/>
      <c r="BO21" s="52"/>
      <c r="BP21" s="52"/>
      <c r="BQ21" s="52"/>
      <c r="BR21" s="52"/>
      <c r="BS21" s="52"/>
      <c r="BT21" s="52"/>
      <c r="BU21" s="52"/>
      <c r="BV21" s="52"/>
      <c r="BW21" s="52"/>
      <c r="BX21" s="52"/>
      <c r="BY21" s="52"/>
      <c r="BZ21" s="53"/>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51"/>
      <c r="BM22" s="52"/>
      <c r="BN22" s="52"/>
      <c r="BO22" s="52"/>
      <c r="BP22" s="52"/>
      <c r="BQ22" s="52"/>
      <c r="BR22" s="52"/>
      <c r="BS22" s="52"/>
      <c r="BT22" s="52"/>
      <c r="BU22" s="52"/>
      <c r="BV22" s="52"/>
      <c r="BW22" s="52"/>
      <c r="BX22" s="52"/>
      <c r="BY22" s="52"/>
      <c r="BZ22" s="53"/>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51"/>
      <c r="BM23" s="52"/>
      <c r="BN23" s="52"/>
      <c r="BO23" s="52"/>
      <c r="BP23" s="52"/>
      <c r="BQ23" s="52"/>
      <c r="BR23" s="52"/>
      <c r="BS23" s="52"/>
      <c r="BT23" s="52"/>
      <c r="BU23" s="52"/>
      <c r="BV23" s="52"/>
      <c r="BW23" s="52"/>
      <c r="BX23" s="52"/>
      <c r="BY23" s="52"/>
      <c r="BZ23" s="53"/>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51"/>
      <c r="BM24" s="52"/>
      <c r="BN24" s="52"/>
      <c r="BO24" s="52"/>
      <c r="BP24" s="52"/>
      <c r="BQ24" s="52"/>
      <c r="BR24" s="52"/>
      <c r="BS24" s="52"/>
      <c r="BT24" s="52"/>
      <c r="BU24" s="52"/>
      <c r="BV24" s="52"/>
      <c r="BW24" s="52"/>
      <c r="BX24" s="52"/>
      <c r="BY24" s="52"/>
      <c r="BZ24" s="53"/>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51"/>
      <c r="BM25" s="52"/>
      <c r="BN25" s="52"/>
      <c r="BO25" s="52"/>
      <c r="BP25" s="52"/>
      <c r="BQ25" s="52"/>
      <c r="BR25" s="52"/>
      <c r="BS25" s="52"/>
      <c r="BT25" s="52"/>
      <c r="BU25" s="52"/>
      <c r="BV25" s="52"/>
      <c r="BW25" s="52"/>
      <c r="BX25" s="52"/>
      <c r="BY25" s="52"/>
      <c r="BZ25" s="53"/>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51"/>
      <c r="BM26" s="52"/>
      <c r="BN26" s="52"/>
      <c r="BO26" s="52"/>
      <c r="BP26" s="52"/>
      <c r="BQ26" s="52"/>
      <c r="BR26" s="52"/>
      <c r="BS26" s="52"/>
      <c r="BT26" s="52"/>
      <c r="BU26" s="52"/>
      <c r="BV26" s="52"/>
      <c r="BW26" s="52"/>
      <c r="BX26" s="52"/>
      <c r="BY26" s="52"/>
      <c r="BZ26" s="53"/>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51"/>
      <c r="BM27" s="52"/>
      <c r="BN27" s="52"/>
      <c r="BO27" s="52"/>
      <c r="BP27" s="52"/>
      <c r="BQ27" s="52"/>
      <c r="BR27" s="52"/>
      <c r="BS27" s="52"/>
      <c r="BT27" s="52"/>
      <c r="BU27" s="52"/>
      <c r="BV27" s="52"/>
      <c r="BW27" s="52"/>
      <c r="BX27" s="52"/>
      <c r="BY27" s="52"/>
      <c r="BZ27" s="53"/>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51"/>
      <c r="BM28" s="52"/>
      <c r="BN28" s="52"/>
      <c r="BO28" s="52"/>
      <c r="BP28" s="52"/>
      <c r="BQ28" s="52"/>
      <c r="BR28" s="52"/>
      <c r="BS28" s="52"/>
      <c r="BT28" s="52"/>
      <c r="BU28" s="52"/>
      <c r="BV28" s="52"/>
      <c r="BW28" s="52"/>
      <c r="BX28" s="52"/>
      <c r="BY28" s="52"/>
      <c r="BZ28" s="53"/>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51"/>
      <c r="BM29" s="52"/>
      <c r="BN29" s="52"/>
      <c r="BO29" s="52"/>
      <c r="BP29" s="52"/>
      <c r="BQ29" s="52"/>
      <c r="BR29" s="52"/>
      <c r="BS29" s="52"/>
      <c r="BT29" s="52"/>
      <c r="BU29" s="52"/>
      <c r="BV29" s="52"/>
      <c r="BW29" s="52"/>
      <c r="BX29" s="52"/>
      <c r="BY29" s="52"/>
      <c r="BZ29" s="53"/>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51"/>
      <c r="BM30" s="52"/>
      <c r="BN30" s="52"/>
      <c r="BO30" s="52"/>
      <c r="BP30" s="52"/>
      <c r="BQ30" s="52"/>
      <c r="BR30" s="52"/>
      <c r="BS30" s="52"/>
      <c r="BT30" s="52"/>
      <c r="BU30" s="52"/>
      <c r="BV30" s="52"/>
      <c r="BW30" s="52"/>
      <c r="BX30" s="52"/>
      <c r="BY30" s="52"/>
      <c r="BZ30" s="53"/>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51"/>
      <c r="BM31" s="52"/>
      <c r="BN31" s="52"/>
      <c r="BO31" s="52"/>
      <c r="BP31" s="52"/>
      <c r="BQ31" s="52"/>
      <c r="BR31" s="52"/>
      <c r="BS31" s="52"/>
      <c r="BT31" s="52"/>
      <c r="BU31" s="52"/>
      <c r="BV31" s="52"/>
      <c r="BW31" s="52"/>
      <c r="BX31" s="52"/>
      <c r="BY31" s="52"/>
      <c r="BZ31" s="53"/>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51"/>
      <c r="BM32" s="52"/>
      <c r="BN32" s="52"/>
      <c r="BO32" s="52"/>
      <c r="BP32" s="52"/>
      <c r="BQ32" s="52"/>
      <c r="BR32" s="52"/>
      <c r="BS32" s="52"/>
      <c r="BT32" s="52"/>
      <c r="BU32" s="52"/>
      <c r="BV32" s="52"/>
      <c r="BW32" s="52"/>
      <c r="BX32" s="52"/>
      <c r="BY32" s="52"/>
      <c r="BZ32" s="53"/>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51"/>
      <c r="BM33" s="52"/>
      <c r="BN33" s="52"/>
      <c r="BO33" s="52"/>
      <c r="BP33" s="52"/>
      <c r="BQ33" s="52"/>
      <c r="BR33" s="52"/>
      <c r="BS33" s="52"/>
      <c r="BT33" s="52"/>
      <c r="BU33" s="52"/>
      <c r="BV33" s="52"/>
      <c r="BW33" s="52"/>
      <c r="BX33" s="52"/>
      <c r="BY33" s="52"/>
      <c r="BZ33" s="53"/>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1"/>
      <c r="BM34" s="52"/>
      <c r="BN34" s="52"/>
      <c r="BO34" s="52"/>
      <c r="BP34" s="52"/>
      <c r="BQ34" s="52"/>
      <c r="BR34" s="52"/>
      <c r="BS34" s="52"/>
      <c r="BT34" s="52"/>
      <c r="BU34" s="52"/>
      <c r="BV34" s="52"/>
      <c r="BW34" s="52"/>
      <c r="BX34" s="52"/>
      <c r="BY34" s="52"/>
      <c r="BZ34" s="53"/>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1"/>
      <c r="BM35" s="52"/>
      <c r="BN35" s="52"/>
      <c r="BO35" s="52"/>
      <c r="BP35" s="52"/>
      <c r="BQ35" s="52"/>
      <c r="BR35" s="52"/>
      <c r="BS35" s="52"/>
      <c r="BT35" s="52"/>
      <c r="BU35" s="52"/>
      <c r="BV35" s="52"/>
      <c r="BW35" s="52"/>
      <c r="BX35" s="52"/>
      <c r="BY35" s="52"/>
      <c r="BZ35" s="53"/>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51"/>
      <c r="BM36" s="52"/>
      <c r="BN36" s="52"/>
      <c r="BO36" s="52"/>
      <c r="BP36" s="52"/>
      <c r="BQ36" s="52"/>
      <c r="BR36" s="52"/>
      <c r="BS36" s="52"/>
      <c r="BT36" s="52"/>
      <c r="BU36" s="52"/>
      <c r="BV36" s="52"/>
      <c r="BW36" s="52"/>
      <c r="BX36" s="52"/>
      <c r="BY36" s="52"/>
      <c r="BZ36" s="53"/>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51"/>
      <c r="BM37" s="52"/>
      <c r="BN37" s="52"/>
      <c r="BO37" s="52"/>
      <c r="BP37" s="52"/>
      <c r="BQ37" s="52"/>
      <c r="BR37" s="52"/>
      <c r="BS37" s="52"/>
      <c r="BT37" s="52"/>
      <c r="BU37" s="52"/>
      <c r="BV37" s="52"/>
      <c r="BW37" s="52"/>
      <c r="BX37" s="52"/>
      <c r="BY37" s="52"/>
      <c r="BZ37" s="53"/>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51"/>
      <c r="BM38" s="52"/>
      <c r="BN38" s="52"/>
      <c r="BO38" s="52"/>
      <c r="BP38" s="52"/>
      <c r="BQ38" s="52"/>
      <c r="BR38" s="52"/>
      <c r="BS38" s="52"/>
      <c r="BT38" s="52"/>
      <c r="BU38" s="52"/>
      <c r="BV38" s="52"/>
      <c r="BW38" s="52"/>
      <c r="BX38" s="52"/>
      <c r="BY38" s="52"/>
      <c r="BZ38" s="53"/>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51"/>
      <c r="BM39" s="52"/>
      <c r="BN39" s="52"/>
      <c r="BO39" s="52"/>
      <c r="BP39" s="52"/>
      <c r="BQ39" s="52"/>
      <c r="BR39" s="52"/>
      <c r="BS39" s="52"/>
      <c r="BT39" s="52"/>
      <c r="BU39" s="52"/>
      <c r="BV39" s="52"/>
      <c r="BW39" s="52"/>
      <c r="BX39" s="52"/>
      <c r="BY39" s="52"/>
      <c r="BZ39" s="53"/>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51"/>
      <c r="BM40" s="52"/>
      <c r="BN40" s="52"/>
      <c r="BO40" s="52"/>
      <c r="BP40" s="52"/>
      <c r="BQ40" s="52"/>
      <c r="BR40" s="52"/>
      <c r="BS40" s="52"/>
      <c r="BT40" s="52"/>
      <c r="BU40" s="52"/>
      <c r="BV40" s="52"/>
      <c r="BW40" s="52"/>
      <c r="BX40" s="52"/>
      <c r="BY40" s="52"/>
      <c r="BZ40" s="53"/>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51"/>
      <c r="BM41" s="52"/>
      <c r="BN41" s="52"/>
      <c r="BO41" s="52"/>
      <c r="BP41" s="52"/>
      <c r="BQ41" s="52"/>
      <c r="BR41" s="52"/>
      <c r="BS41" s="52"/>
      <c r="BT41" s="52"/>
      <c r="BU41" s="52"/>
      <c r="BV41" s="52"/>
      <c r="BW41" s="52"/>
      <c r="BX41" s="52"/>
      <c r="BY41" s="52"/>
      <c r="BZ41" s="53"/>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51"/>
      <c r="BM42" s="52"/>
      <c r="BN42" s="52"/>
      <c r="BO42" s="52"/>
      <c r="BP42" s="52"/>
      <c r="BQ42" s="52"/>
      <c r="BR42" s="52"/>
      <c r="BS42" s="52"/>
      <c r="BT42" s="52"/>
      <c r="BU42" s="52"/>
      <c r="BV42" s="52"/>
      <c r="BW42" s="52"/>
      <c r="BX42" s="52"/>
      <c r="BY42" s="52"/>
      <c r="BZ42" s="53"/>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51"/>
      <c r="BM43" s="52"/>
      <c r="BN43" s="52"/>
      <c r="BO43" s="52"/>
      <c r="BP43" s="52"/>
      <c r="BQ43" s="52"/>
      <c r="BR43" s="52"/>
      <c r="BS43" s="52"/>
      <c r="BT43" s="52"/>
      <c r="BU43" s="52"/>
      <c r="BV43" s="52"/>
      <c r="BW43" s="52"/>
      <c r="BX43" s="52"/>
      <c r="BY43" s="52"/>
      <c r="BZ43" s="53"/>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112</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110</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17CjauEx92mihW2e4cv1UnxoZ7pAYb+rxcFKQpXOrMyfHt6O2auW/LxaXy4hj8NOcBkcCS0ypd8qEdfHft/hoA==" saltValue="grq3E8eOdgkPjhG1QhFGY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222151</v>
      </c>
      <c r="D6" s="34">
        <f t="shared" si="3"/>
        <v>46</v>
      </c>
      <c r="E6" s="34">
        <f t="shared" si="3"/>
        <v>1</v>
      </c>
      <c r="F6" s="34">
        <f t="shared" si="3"/>
        <v>0</v>
      </c>
      <c r="G6" s="34">
        <f t="shared" si="3"/>
        <v>1</v>
      </c>
      <c r="H6" s="34" t="str">
        <f t="shared" si="3"/>
        <v>静岡県　御殿場市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93.29</v>
      </c>
      <c r="P6" s="35">
        <f t="shared" si="3"/>
        <v>94.2</v>
      </c>
      <c r="Q6" s="35">
        <f t="shared" si="3"/>
        <v>2320</v>
      </c>
      <c r="R6" s="35">
        <f t="shared" si="3"/>
        <v>87687</v>
      </c>
      <c r="S6" s="35">
        <f t="shared" si="3"/>
        <v>194.9</v>
      </c>
      <c r="T6" s="35">
        <f t="shared" si="3"/>
        <v>449.91</v>
      </c>
      <c r="U6" s="35">
        <f t="shared" si="3"/>
        <v>82009</v>
      </c>
      <c r="V6" s="35">
        <f t="shared" si="3"/>
        <v>71.3</v>
      </c>
      <c r="W6" s="35">
        <f t="shared" si="3"/>
        <v>1150.2</v>
      </c>
      <c r="X6" s="36">
        <f>IF(X7="",NA(),X7)</f>
        <v>133.61000000000001</v>
      </c>
      <c r="Y6" s="36">
        <f t="shared" ref="Y6:AG6" si="4">IF(Y7="",NA(),Y7)</f>
        <v>138.38</v>
      </c>
      <c r="Z6" s="36">
        <f t="shared" si="4"/>
        <v>137.4</v>
      </c>
      <c r="AA6" s="36">
        <f t="shared" si="4"/>
        <v>137.94</v>
      </c>
      <c r="AB6" s="36">
        <f t="shared" si="4"/>
        <v>117.07</v>
      </c>
      <c r="AC6" s="36">
        <f t="shared" si="4"/>
        <v>113.16</v>
      </c>
      <c r="AD6" s="36">
        <f t="shared" si="4"/>
        <v>112.15</v>
      </c>
      <c r="AE6" s="36">
        <f t="shared" si="4"/>
        <v>111.44</v>
      </c>
      <c r="AF6" s="36">
        <f t="shared" si="4"/>
        <v>111.17</v>
      </c>
      <c r="AG6" s="36">
        <f t="shared" si="4"/>
        <v>110.91</v>
      </c>
      <c r="AH6" s="35" t="str">
        <f>IF(AH7="","",IF(AH7="-","【-】","【"&amp;SUBSTITUTE(TEXT(AH7,"#,##0.00"),"-","△")&amp;"】"))</f>
        <v>【110.27】</v>
      </c>
      <c r="AI6" s="35">
        <f>IF(AI7="",NA(),AI7)</f>
        <v>0</v>
      </c>
      <c r="AJ6" s="35">
        <f t="shared" ref="AJ6:AR6" si="5">IF(AJ7="",NA(),AJ7)</f>
        <v>0</v>
      </c>
      <c r="AK6" s="35">
        <f t="shared" si="5"/>
        <v>0</v>
      </c>
      <c r="AL6" s="35">
        <f t="shared" si="5"/>
        <v>0</v>
      </c>
      <c r="AM6" s="35">
        <f t="shared" si="5"/>
        <v>0</v>
      </c>
      <c r="AN6" s="36">
        <f t="shared" si="5"/>
        <v>0.68</v>
      </c>
      <c r="AO6" s="36">
        <f t="shared" si="5"/>
        <v>1</v>
      </c>
      <c r="AP6" s="36">
        <f t="shared" si="5"/>
        <v>1.03</v>
      </c>
      <c r="AQ6" s="36">
        <f t="shared" si="5"/>
        <v>0.78</v>
      </c>
      <c r="AR6" s="36">
        <f t="shared" si="5"/>
        <v>0.92</v>
      </c>
      <c r="AS6" s="35" t="str">
        <f>IF(AS7="","",IF(AS7="-","【-】","【"&amp;SUBSTITUTE(TEXT(AS7,"#,##0.00"),"-","△")&amp;"】"))</f>
        <v>【1.15】</v>
      </c>
      <c r="AT6" s="36">
        <f>IF(AT7="",NA(),AT7)</f>
        <v>1253.71</v>
      </c>
      <c r="AU6" s="36">
        <f t="shared" ref="AU6:BC6" si="6">IF(AU7="",NA(),AU7)</f>
        <v>1372.02</v>
      </c>
      <c r="AV6" s="36">
        <f t="shared" si="6"/>
        <v>1097.08</v>
      </c>
      <c r="AW6" s="36">
        <f t="shared" si="6"/>
        <v>975.97</v>
      </c>
      <c r="AX6" s="36">
        <f t="shared" si="6"/>
        <v>1379.19</v>
      </c>
      <c r="AY6" s="36">
        <f t="shared" si="6"/>
        <v>357.82</v>
      </c>
      <c r="AZ6" s="36">
        <f t="shared" si="6"/>
        <v>355.5</v>
      </c>
      <c r="BA6" s="36">
        <f t="shared" si="6"/>
        <v>349.83</v>
      </c>
      <c r="BB6" s="36">
        <f t="shared" si="6"/>
        <v>360.86</v>
      </c>
      <c r="BC6" s="36">
        <f t="shared" si="6"/>
        <v>350.79</v>
      </c>
      <c r="BD6" s="35" t="str">
        <f>IF(BD7="","",IF(BD7="-","【-】","【"&amp;SUBSTITUTE(TEXT(BD7,"#,##0.00"),"-","△")&amp;"】"))</f>
        <v>【260.31】</v>
      </c>
      <c r="BE6" s="36">
        <f>IF(BE7="",NA(),BE7)</f>
        <v>88.55</v>
      </c>
      <c r="BF6" s="36">
        <f t="shared" ref="BF6:BN6" si="7">IF(BF7="",NA(),BF7)</f>
        <v>76.33</v>
      </c>
      <c r="BG6" s="36">
        <f t="shared" si="7"/>
        <v>63.44</v>
      </c>
      <c r="BH6" s="36">
        <f t="shared" si="7"/>
        <v>53.74</v>
      </c>
      <c r="BI6" s="36">
        <f t="shared" si="7"/>
        <v>54.78</v>
      </c>
      <c r="BJ6" s="36">
        <f t="shared" si="7"/>
        <v>307.45999999999998</v>
      </c>
      <c r="BK6" s="36">
        <f t="shared" si="7"/>
        <v>312.58</v>
      </c>
      <c r="BL6" s="36">
        <f t="shared" si="7"/>
        <v>314.87</v>
      </c>
      <c r="BM6" s="36">
        <f t="shared" si="7"/>
        <v>309.27999999999997</v>
      </c>
      <c r="BN6" s="36">
        <f t="shared" si="7"/>
        <v>322.92</v>
      </c>
      <c r="BO6" s="35" t="str">
        <f>IF(BO7="","",IF(BO7="-","【-】","【"&amp;SUBSTITUTE(TEXT(BO7,"#,##0.00"),"-","△")&amp;"】"))</f>
        <v>【275.67】</v>
      </c>
      <c r="BP6" s="36">
        <f>IF(BP7="",NA(),BP7)</f>
        <v>124.91</v>
      </c>
      <c r="BQ6" s="36">
        <f t="shared" ref="BQ6:BY6" si="8">IF(BQ7="",NA(),BQ7)</f>
        <v>125.51</v>
      </c>
      <c r="BR6" s="36">
        <f t="shared" si="8"/>
        <v>130.46</v>
      </c>
      <c r="BS6" s="36">
        <f t="shared" si="8"/>
        <v>130.66</v>
      </c>
      <c r="BT6" s="36">
        <f t="shared" si="8"/>
        <v>108.05</v>
      </c>
      <c r="BU6" s="36">
        <f t="shared" si="8"/>
        <v>106.01</v>
      </c>
      <c r="BV6" s="36">
        <f t="shared" si="8"/>
        <v>104.57</v>
      </c>
      <c r="BW6" s="36">
        <f t="shared" si="8"/>
        <v>103.54</v>
      </c>
      <c r="BX6" s="36">
        <f t="shared" si="8"/>
        <v>103.32</v>
      </c>
      <c r="BY6" s="36">
        <f t="shared" si="8"/>
        <v>100.85</v>
      </c>
      <c r="BZ6" s="35" t="str">
        <f>IF(BZ7="","",IF(BZ7="-","【-】","【"&amp;SUBSTITUTE(TEXT(BZ7,"#,##0.00"),"-","△")&amp;"】"))</f>
        <v>【100.05】</v>
      </c>
      <c r="CA6" s="36">
        <f>IF(CA7="",NA(),CA7)</f>
        <v>100.4</v>
      </c>
      <c r="CB6" s="36">
        <f t="shared" ref="CB6:CJ6" si="9">IF(CB7="",NA(),CB7)</f>
        <v>100.97</v>
      </c>
      <c r="CC6" s="36">
        <f t="shared" si="9"/>
        <v>102.07</v>
      </c>
      <c r="CD6" s="36">
        <f t="shared" si="9"/>
        <v>102.37</v>
      </c>
      <c r="CE6" s="36">
        <f t="shared" si="9"/>
        <v>98.36</v>
      </c>
      <c r="CF6" s="36">
        <f t="shared" si="9"/>
        <v>162.24</v>
      </c>
      <c r="CG6" s="36">
        <f t="shared" si="9"/>
        <v>165.47</v>
      </c>
      <c r="CH6" s="36">
        <f t="shared" si="9"/>
        <v>167.46</v>
      </c>
      <c r="CI6" s="36">
        <f t="shared" si="9"/>
        <v>168.56</v>
      </c>
      <c r="CJ6" s="36">
        <f t="shared" si="9"/>
        <v>167.1</v>
      </c>
      <c r="CK6" s="35" t="str">
        <f>IF(CK7="","",IF(CK7="-","【-】","【"&amp;SUBSTITUTE(TEXT(CK7,"#,##0.00"),"-","△")&amp;"】"))</f>
        <v>【166.40】</v>
      </c>
      <c r="CL6" s="36">
        <f>IF(CL7="",NA(),CL7)</f>
        <v>75.09</v>
      </c>
      <c r="CM6" s="36">
        <f t="shared" ref="CM6:CU6" si="10">IF(CM7="",NA(),CM7)</f>
        <v>75.8</v>
      </c>
      <c r="CN6" s="36">
        <f t="shared" si="10"/>
        <v>74.900000000000006</v>
      </c>
      <c r="CO6" s="36">
        <f t="shared" si="10"/>
        <v>73.77</v>
      </c>
      <c r="CP6" s="36">
        <f t="shared" si="10"/>
        <v>74.209999999999994</v>
      </c>
      <c r="CQ6" s="36">
        <f t="shared" si="10"/>
        <v>59.11</v>
      </c>
      <c r="CR6" s="36">
        <f t="shared" si="10"/>
        <v>59.74</v>
      </c>
      <c r="CS6" s="36">
        <f t="shared" si="10"/>
        <v>59.46</v>
      </c>
      <c r="CT6" s="36">
        <f t="shared" si="10"/>
        <v>59.51</v>
      </c>
      <c r="CU6" s="36">
        <f t="shared" si="10"/>
        <v>59.91</v>
      </c>
      <c r="CV6" s="35" t="str">
        <f>IF(CV7="","",IF(CV7="-","【-】","【"&amp;SUBSTITUTE(TEXT(CV7,"#,##0.00"),"-","△")&amp;"】"))</f>
        <v>【60.69】</v>
      </c>
      <c r="CW6" s="36">
        <f>IF(CW7="",NA(),CW7)</f>
        <v>83.58</v>
      </c>
      <c r="CX6" s="36">
        <f t="shared" ref="CX6:DF6" si="11">IF(CX7="",NA(),CX7)</f>
        <v>83.74</v>
      </c>
      <c r="CY6" s="36">
        <f t="shared" si="11"/>
        <v>83.97</v>
      </c>
      <c r="CZ6" s="36">
        <f t="shared" si="11"/>
        <v>84.2</v>
      </c>
      <c r="DA6" s="36">
        <f t="shared" si="11"/>
        <v>84.33</v>
      </c>
      <c r="DB6" s="36">
        <f t="shared" si="11"/>
        <v>87.91</v>
      </c>
      <c r="DC6" s="36">
        <f t="shared" si="11"/>
        <v>87.28</v>
      </c>
      <c r="DD6" s="36">
        <f t="shared" si="11"/>
        <v>87.41</v>
      </c>
      <c r="DE6" s="36">
        <f t="shared" si="11"/>
        <v>87.08</v>
      </c>
      <c r="DF6" s="36">
        <f t="shared" si="11"/>
        <v>87.26</v>
      </c>
      <c r="DG6" s="35" t="str">
        <f>IF(DG7="","",IF(DG7="-","【-】","【"&amp;SUBSTITUTE(TEXT(DG7,"#,##0.00"),"-","△")&amp;"】"))</f>
        <v>【89.82】</v>
      </c>
      <c r="DH6" s="36">
        <f>IF(DH7="",NA(),DH7)</f>
        <v>45.54</v>
      </c>
      <c r="DI6" s="36">
        <f t="shared" ref="DI6:DQ6" si="12">IF(DI7="",NA(),DI7)</f>
        <v>45.94</v>
      </c>
      <c r="DJ6" s="36">
        <f t="shared" si="12"/>
        <v>46.77</v>
      </c>
      <c r="DK6" s="36">
        <f t="shared" si="12"/>
        <v>47.6</v>
      </c>
      <c r="DL6" s="36">
        <f t="shared" si="12"/>
        <v>47.98</v>
      </c>
      <c r="DM6" s="36">
        <f t="shared" si="12"/>
        <v>46.88</v>
      </c>
      <c r="DN6" s="36">
        <f t="shared" si="12"/>
        <v>46.94</v>
      </c>
      <c r="DO6" s="36">
        <f t="shared" si="12"/>
        <v>47.62</v>
      </c>
      <c r="DP6" s="36">
        <f t="shared" si="12"/>
        <v>48.55</v>
      </c>
      <c r="DQ6" s="36">
        <f t="shared" si="12"/>
        <v>49.2</v>
      </c>
      <c r="DR6" s="35" t="str">
        <f>IF(DR7="","",IF(DR7="-","【-】","【"&amp;SUBSTITUTE(TEXT(DR7,"#,##0.00"),"-","△")&amp;"】"))</f>
        <v>【50.19】</v>
      </c>
      <c r="DS6" s="36">
        <f>IF(DS7="",NA(),DS7)</f>
        <v>20.65</v>
      </c>
      <c r="DT6" s="36">
        <f t="shared" ref="DT6:EB6" si="13">IF(DT7="",NA(),DT7)</f>
        <v>20.62</v>
      </c>
      <c r="DU6" s="36">
        <f t="shared" si="13"/>
        <v>19.829999999999998</v>
      </c>
      <c r="DV6" s="36">
        <f t="shared" si="13"/>
        <v>20.9</v>
      </c>
      <c r="DW6" s="36">
        <f t="shared" si="13"/>
        <v>22.02</v>
      </c>
      <c r="DX6" s="36">
        <f t="shared" si="13"/>
        <v>13.39</v>
      </c>
      <c r="DY6" s="36">
        <f t="shared" si="13"/>
        <v>14.48</v>
      </c>
      <c r="DZ6" s="36">
        <f t="shared" si="13"/>
        <v>16.27</v>
      </c>
      <c r="EA6" s="36">
        <f t="shared" si="13"/>
        <v>17.11</v>
      </c>
      <c r="EB6" s="36">
        <f t="shared" si="13"/>
        <v>18.329999999999998</v>
      </c>
      <c r="EC6" s="35" t="str">
        <f>IF(EC7="","",IF(EC7="-","【-】","【"&amp;SUBSTITUTE(TEXT(EC7,"#,##0.00"),"-","△")&amp;"】"))</f>
        <v>【20.63】</v>
      </c>
      <c r="ED6" s="36">
        <f>IF(ED7="",NA(),ED7)</f>
        <v>0.2</v>
      </c>
      <c r="EE6" s="36">
        <f t="shared" ref="EE6:EM6" si="14">IF(EE7="",NA(),EE7)</f>
        <v>0.59</v>
      </c>
      <c r="EF6" s="36">
        <f t="shared" si="14"/>
        <v>0.94</v>
      </c>
      <c r="EG6" s="36">
        <f t="shared" si="14"/>
        <v>1.01</v>
      </c>
      <c r="EH6" s="36">
        <f t="shared" si="14"/>
        <v>0.74</v>
      </c>
      <c r="EI6" s="36">
        <f t="shared" si="14"/>
        <v>0.71</v>
      </c>
      <c r="EJ6" s="36">
        <f t="shared" si="14"/>
        <v>0.75</v>
      </c>
      <c r="EK6" s="36">
        <f t="shared" si="14"/>
        <v>0.63</v>
      </c>
      <c r="EL6" s="36">
        <f t="shared" si="14"/>
        <v>0.63</v>
      </c>
      <c r="EM6" s="36">
        <f t="shared" si="14"/>
        <v>0.6</v>
      </c>
      <c r="EN6" s="35" t="str">
        <f>IF(EN7="","",IF(EN7="-","【-】","【"&amp;SUBSTITUTE(TEXT(EN7,"#,##0.00"),"-","△")&amp;"】"))</f>
        <v>【0.69】</v>
      </c>
    </row>
    <row r="7" spans="1:144" s="37" customFormat="1" x14ac:dyDescent="0.15">
      <c r="A7" s="29"/>
      <c r="B7" s="38">
        <v>2020</v>
      </c>
      <c r="C7" s="38">
        <v>222151</v>
      </c>
      <c r="D7" s="38">
        <v>46</v>
      </c>
      <c r="E7" s="38">
        <v>1</v>
      </c>
      <c r="F7" s="38">
        <v>0</v>
      </c>
      <c r="G7" s="38">
        <v>1</v>
      </c>
      <c r="H7" s="38" t="s">
        <v>93</v>
      </c>
      <c r="I7" s="38" t="s">
        <v>94</v>
      </c>
      <c r="J7" s="38" t="s">
        <v>95</v>
      </c>
      <c r="K7" s="38" t="s">
        <v>96</v>
      </c>
      <c r="L7" s="38" t="s">
        <v>97</v>
      </c>
      <c r="M7" s="38" t="s">
        <v>98</v>
      </c>
      <c r="N7" s="39" t="s">
        <v>99</v>
      </c>
      <c r="O7" s="39">
        <v>93.29</v>
      </c>
      <c r="P7" s="39">
        <v>94.2</v>
      </c>
      <c r="Q7" s="39">
        <v>2320</v>
      </c>
      <c r="R7" s="39">
        <v>87687</v>
      </c>
      <c r="S7" s="39">
        <v>194.9</v>
      </c>
      <c r="T7" s="39">
        <v>449.91</v>
      </c>
      <c r="U7" s="39">
        <v>82009</v>
      </c>
      <c r="V7" s="39">
        <v>71.3</v>
      </c>
      <c r="W7" s="39">
        <v>1150.2</v>
      </c>
      <c r="X7" s="39">
        <v>133.61000000000001</v>
      </c>
      <c r="Y7" s="39">
        <v>138.38</v>
      </c>
      <c r="Z7" s="39">
        <v>137.4</v>
      </c>
      <c r="AA7" s="39">
        <v>137.94</v>
      </c>
      <c r="AB7" s="39">
        <v>117.07</v>
      </c>
      <c r="AC7" s="39">
        <v>113.16</v>
      </c>
      <c r="AD7" s="39">
        <v>112.15</v>
      </c>
      <c r="AE7" s="39">
        <v>111.44</v>
      </c>
      <c r="AF7" s="39">
        <v>111.17</v>
      </c>
      <c r="AG7" s="39">
        <v>110.91</v>
      </c>
      <c r="AH7" s="39">
        <v>110.27</v>
      </c>
      <c r="AI7" s="39">
        <v>0</v>
      </c>
      <c r="AJ7" s="39">
        <v>0</v>
      </c>
      <c r="AK7" s="39">
        <v>0</v>
      </c>
      <c r="AL7" s="39">
        <v>0</v>
      </c>
      <c r="AM7" s="39">
        <v>0</v>
      </c>
      <c r="AN7" s="39">
        <v>0.68</v>
      </c>
      <c r="AO7" s="39">
        <v>1</v>
      </c>
      <c r="AP7" s="39">
        <v>1.03</v>
      </c>
      <c r="AQ7" s="39">
        <v>0.78</v>
      </c>
      <c r="AR7" s="39">
        <v>0.92</v>
      </c>
      <c r="AS7" s="39">
        <v>1.1499999999999999</v>
      </c>
      <c r="AT7" s="39">
        <v>1253.71</v>
      </c>
      <c r="AU7" s="39">
        <v>1372.02</v>
      </c>
      <c r="AV7" s="39">
        <v>1097.08</v>
      </c>
      <c r="AW7" s="39">
        <v>975.97</v>
      </c>
      <c r="AX7" s="39">
        <v>1379.19</v>
      </c>
      <c r="AY7" s="39">
        <v>357.82</v>
      </c>
      <c r="AZ7" s="39">
        <v>355.5</v>
      </c>
      <c r="BA7" s="39">
        <v>349.83</v>
      </c>
      <c r="BB7" s="39">
        <v>360.86</v>
      </c>
      <c r="BC7" s="39">
        <v>350.79</v>
      </c>
      <c r="BD7" s="39">
        <v>260.31</v>
      </c>
      <c r="BE7" s="39">
        <v>88.55</v>
      </c>
      <c r="BF7" s="39">
        <v>76.33</v>
      </c>
      <c r="BG7" s="39">
        <v>63.44</v>
      </c>
      <c r="BH7" s="39">
        <v>53.74</v>
      </c>
      <c r="BI7" s="39">
        <v>54.78</v>
      </c>
      <c r="BJ7" s="39">
        <v>307.45999999999998</v>
      </c>
      <c r="BK7" s="39">
        <v>312.58</v>
      </c>
      <c r="BL7" s="39">
        <v>314.87</v>
      </c>
      <c r="BM7" s="39">
        <v>309.27999999999997</v>
      </c>
      <c r="BN7" s="39">
        <v>322.92</v>
      </c>
      <c r="BO7" s="39">
        <v>275.67</v>
      </c>
      <c r="BP7" s="39">
        <v>124.91</v>
      </c>
      <c r="BQ7" s="39">
        <v>125.51</v>
      </c>
      <c r="BR7" s="39">
        <v>130.46</v>
      </c>
      <c r="BS7" s="39">
        <v>130.66</v>
      </c>
      <c r="BT7" s="39">
        <v>108.05</v>
      </c>
      <c r="BU7" s="39">
        <v>106.01</v>
      </c>
      <c r="BV7" s="39">
        <v>104.57</v>
      </c>
      <c r="BW7" s="39">
        <v>103.54</v>
      </c>
      <c r="BX7" s="39">
        <v>103.32</v>
      </c>
      <c r="BY7" s="39">
        <v>100.85</v>
      </c>
      <c r="BZ7" s="39">
        <v>100.05</v>
      </c>
      <c r="CA7" s="39">
        <v>100.4</v>
      </c>
      <c r="CB7" s="39">
        <v>100.97</v>
      </c>
      <c r="CC7" s="39">
        <v>102.07</v>
      </c>
      <c r="CD7" s="39">
        <v>102.37</v>
      </c>
      <c r="CE7" s="39">
        <v>98.36</v>
      </c>
      <c r="CF7" s="39">
        <v>162.24</v>
      </c>
      <c r="CG7" s="39">
        <v>165.47</v>
      </c>
      <c r="CH7" s="39">
        <v>167.46</v>
      </c>
      <c r="CI7" s="39">
        <v>168.56</v>
      </c>
      <c r="CJ7" s="39">
        <v>167.1</v>
      </c>
      <c r="CK7" s="39">
        <v>166.4</v>
      </c>
      <c r="CL7" s="39">
        <v>75.09</v>
      </c>
      <c r="CM7" s="39">
        <v>75.8</v>
      </c>
      <c r="CN7" s="39">
        <v>74.900000000000006</v>
      </c>
      <c r="CO7" s="39">
        <v>73.77</v>
      </c>
      <c r="CP7" s="39">
        <v>74.209999999999994</v>
      </c>
      <c r="CQ7" s="39">
        <v>59.11</v>
      </c>
      <c r="CR7" s="39">
        <v>59.74</v>
      </c>
      <c r="CS7" s="39">
        <v>59.46</v>
      </c>
      <c r="CT7" s="39">
        <v>59.51</v>
      </c>
      <c r="CU7" s="39">
        <v>59.91</v>
      </c>
      <c r="CV7" s="39">
        <v>60.69</v>
      </c>
      <c r="CW7" s="39">
        <v>83.58</v>
      </c>
      <c r="CX7" s="39">
        <v>83.74</v>
      </c>
      <c r="CY7" s="39">
        <v>83.97</v>
      </c>
      <c r="CZ7" s="39">
        <v>84.2</v>
      </c>
      <c r="DA7" s="39">
        <v>84.33</v>
      </c>
      <c r="DB7" s="39">
        <v>87.91</v>
      </c>
      <c r="DC7" s="39">
        <v>87.28</v>
      </c>
      <c r="DD7" s="39">
        <v>87.41</v>
      </c>
      <c r="DE7" s="39">
        <v>87.08</v>
      </c>
      <c r="DF7" s="39">
        <v>87.26</v>
      </c>
      <c r="DG7" s="39">
        <v>89.82</v>
      </c>
      <c r="DH7" s="39">
        <v>45.54</v>
      </c>
      <c r="DI7" s="39">
        <v>45.94</v>
      </c>
      <c r="DJ7" s="39">
        <v>46.77</v>
      </c>
      <c r="DK7" s="39">
        <v>47.6</v>
      </c>
      <c r="DL7" s="39">
        <v>47.98</v>
      </c>
      <c r="DM7" s="39">
        <v>46.88</v>
      </c>
      <c r="DN7" s="39">
        <v>46.94</v>
      </c>
      <c r="DO7" s="39">
        <v>47.62</v>
      </c>
      <c r="DP7" s="39">
        <v>48.55</v>
      </c>
      <c r="DQ7" s="39">
        <v>49.2</v>
      </c>
      <c r="DR7" s="39">
        <v>50.19</v>
      </c>
      <c r="DS7" s="39">
        <v>20.65</v>
      </c>
      <c r="DT7" s="39">
        <v>20.62</v>
      </c>
      <c r="DU7" s="39">
        <v>19.829999999999998</v>
      </c>
      <c r="DV7" s="39">
        <v>20.9</v>
      </c>
      <c r="DW7" s="39">
        <v>22.02</v>
      </c>
      <c r="DX7" s="39">
        <v>13.39</v>
      </c>
      <c r="DY7" s="39">
        <v>14.48</v>
      </c>
      <c r="DZ7" s="39">
        <v>16.27</v>
      </c>
      <c r="EA7" s="39">
        <v>17.11</v>
      </c>
      <c r="EB7" s="39">
        <v>18.329999999999998</v>
      </c>
      <c r="EC7" s="39">
        <v>20.63</v>
      </c>
      <c r="ED7" s="39">
        <v>0.2</v>
      </c>
      <c r="EE7" s="39">
        <v>0.59</v>
      </c>
      <c r="EF7" s="39">
        <v>0.94</v>
      </c>
      <c r="EG7" s="39">
        <v>1.01</v>
      </c>
      <c r="EH7" s="39">
        <v>0.74</v>
      </c>
      <c r="EI7" s="39">
        <v>0.71</v>
      </c>
      <c r="EJ7" s="39">
        <v>0.75</v>
      </c>
      <c r="EK7" s="39">
        <v>0.63</v>
      </c>
      <c r="EL7" s="39">
        <v>0.63</v>
      </c>
      <c r="EM7" s="39">
        <v>0.6</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107</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上水道課</cp:lastModifiedBy>
  <cp:lastPrinted>2022-01-07T08:08:00Z</cp:lastPrinted>
  <dcterms:created xsi:type="dcterms:W3CDTF">2021-12-03T06:51:00Z</dcterms:created>
  <dcterms:modified xsi:type="dcterms:W3CDTF">2022-01-11T00:01:25Z</dcterms:modified>
  <cp:category/>
</cp:coreProperties>
</file>