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81\Desktop\"/>
    </mc:Choice>
  </mc:AlternateContent>
  <workbookProtection workbookAlgorithmName="SHA-512" workbookHashValue="uu4ALo6tkXC/sfz6JMb798Ioc8pnlTxkIysvJxVIorIeNRciRrt7PVrkNrxPyte/mU4LXRMFhXsXWRGaQzMITw==" workbookSaltValue="kAIP3EQ41f06e3o5i50M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<sst xmlns="http://schemas.openxmlformats.org/spreadsheetml/2006/main" count="297" uniqueCount="117">
  <si>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</si>
  <si>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</si>
  <si>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</si>
  <si>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</si>
  <si>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</si>
  <si>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</si>
  <si>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</si>
  <si>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</si>
  <si>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</si>
  <si>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</si>
  <si>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</si>
  <si>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</si>
  <si>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</si>
  <si>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</si>
  <si>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</si>
  <si>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</si>
  <si>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</si>
  <si>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</si>
  <si>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</si>
  <si>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</si>
  <si>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</si>
  <si>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</si>
  <si>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</si>
  <si>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</si>
  <si>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</si>
  <si>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</si>
  <si>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</si>
  <si>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</si>
  <si>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</si>
  <si>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</si>
  <si>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</si>
  <si>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</si>
  <si>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</si>
  <si>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</si>
  <si>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</si>
  <si>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</si>
  <si>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</si>
  <si>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</si>
  <si>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</si>
  <si>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</si>
  <si>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</si>
  <si>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</si>
  <si>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</si>
  <si>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</si>
  <si>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</si>
  <si>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</si>
  <si>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</si>
  <si>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</si>
  <si>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</si>
  <si>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</si>
  <si>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</si>
  <si>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</si>
  <si>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</si>
  <si>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</si>
  <si>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</si>
  <si>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</si>
  <si>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</si>
  <si>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</si>
  <si>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</si>
  <si>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</si>
  <si>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</si>
  <si>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</si>
  <si>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</si>
  <si>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</si>
  <si>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</si>
  <si>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</si>
  <si>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</si>
  <si>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</si>
  <si>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</si>
  <si>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</si>
  <si>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</si>
  <si>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</si>
  <si>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</si>
  <si>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</si>
  <si>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</si>
  <si>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</si>
  <si>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</si>
  <si>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</si>
  <si>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</si>
  <si>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</si>
  <si>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</si>
  <si>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</si>
  <si>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</si>
  <si>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</si>
  <si>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</si>
  <si>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</si>
  <si>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</si>
  <si>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</si>
  <si>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</si>
  <si>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</si>
  <si>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</si>
  <si>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</si>
  <si>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</si>
  <si>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</si>
  <si>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</si>
  <si>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</si>
  <si>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</si>
  <si>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</si>
  <si>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</si>
  <si>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</si>
  <si>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</si>
  <si>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</si>
  <si>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</si>
  <si>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</si>
  <si>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</si>
  <si>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</si>
  <si>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</si>
  <si>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</si>
  <si>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</si>
  <si>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</si>
  <si>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</si>
  <si>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</si>
  <si>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</si>
  <si>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</si>
  <si>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
　経常収支比率（①）及び経費回収率（⑤）が微減となっているのは、実質使用料単価（139.6円/㎥→137.8円/㎥）が低くなったことによるものであると考えらえる。
  経常収支比率及び経費回収率は100％を下回っており、累積欠損金も発生しているため（②）、すみやかに経営改善を行う必要があると考えている。</t>
    </r>
    <r>
      <rPr>
        <sz val="11"/>
        <rFont val="ＭＳ ゴシック"/>
        <family val="3"/>
        <charset val="128"/>
      </rPr>
      <t xml:space="preserve">
　流動比率（③）が改善したのは、未払金に対する未収金の額が相対的に大きくなった（消費税等確定申告に伴う）ことによる。　
　なお、企業債償還金のピークの時期を迎えていることにより、流動比率は類似企業の平均値と比較して低い水準となっているが、今後は企業債償還金が減少傾向となるため、徐々に改善することが見込まれる。
　また、企業債残高対事業規模比率（④）は企業債残高の減少に伴い、低下傾向となっている。
　施設利用率（⑦）は、管渠整備の進捗等の結果、増加傾向となっており、今後数年の間に増設工事を実施する計画である。
　汚水処理原価（⑥）、水洗化率（⑧）は類似企業平均と同等となっている。</t>
    </r>
    <rPh sb="2" eb="4">
      <t>ケイジョウ</t>
    </rPh>
    <rPh sb="4" eb="6">
      <t>シュウシ</t>
    </rPh>
    <rPh sb="6" eb="8">
      <t>ヒリツ</t>
    </rPh>
    <rPh sb="11" eb="12">
      <t>オヨ</t>
    </rPh>
    <rPh sb="13" eb="15">
      <t>ケイヒ</t>
    </rPh>
    <rPh sb="15" eb="17">
      <t>カイシュウ</t>
    </rPh>
    <rPh sb="17" eb="18">
      <t>リツ</t>
    </rPh>
    <rPh sb="22" eb="24">
      <t>ビゲン</t>
    </rPh>
    <rPh sb="33" eb="35">
      <t>ジッシツ</t>
    </rPh>
    <rPh sb="35" eb="38">
      <t>シヨウリョウ</t>
    </rPh>
    <rPh sb="38" eb="40">
      <t>タンカ</t>
    </rPh>
    <rPh sb="46" eb="47">
      <t>エン</t>
    </rPh>
    <rPh sb="55" eb="56">
      <t>エン</t>
    </rPh>
    <rPh sb="60" eb="61">
      <t>ヒク</t>
    </rPh>
    <rPh sb="76" eb="77">
      <t>カンガ</t>
    </rPh>
    <rPh sb="85" eb="87">
      <t>ケイジョウ</t>
    </rPh>
    <rPh sb="87" eb="89">
      <t>シュウシ</t>
    </rPh>
    <rPh sb="89" eb="91">
      <t>ヒリツ</t>
    </rPh>
    <rPh sb="91" eb="92">
      <t>オヨ</t>
    </rPh>
    <rPh sb="93" eb="95">
      <t>ケイヒ</t>
    </rPh>
    <rPh sb="95" eb="97">
      <t>カイシュウ</t>
    </rPh>
    <rPh sb="97" eb="98">
      <t>リツ</t>
    </rPh>
    <rPh sb="104" eb="106">
      <t>シタマワ</t>
    </rPh>
    <rPh sb="111" eb="113">
      <t>ルイセキ</t>
    </rPh>
    <rPh sb="113" eb="115">
      <t>ケッソン</t>
    </rPh>
    <rPh sb="115" eb="116">
      <t>キン</t>
    </rPh>
    <rPh sb="117" eb="119">
      <t>ハッセイ</t>
    </rPh>
    <rPh sb="134" eb="136">
      <t>ケイエイ</t>
    </rPh>
    <rPh sb="136" eb="138">
      <t>カイゼン</t>
    </rPh>
    <rPh sb="139" eb="140">
      <t>オコナ</t>
    </rPh>
    <rPh sb="141" eb="143">
      <t>ヒツヨウ</t>
    </rPh>
    <rPh sb="147" eb="148">
      <t>カンガ</t>
    </rPh>
    <rPh sb="157" eb="159">
      <t>リュウドウ</t>
    </rPh>
    <rPh sb="159" eb="161">
      <t>ヒリツ</t>
    </rPh>
    <rPh sb="165" eb="167">
      <t>カイゼン</t>
    </rPh>
    <rPh sb="172" eb="175">
      <t>ミハライキン</t>
    </rPh>
    <rPh sb="176" eb="177">
      <t>タイ</t>
    </rPh>
    <rPh sb="179" eb="182">
      <t>ミシュウキン</t>
    </rPh>
    <rPh sb="183" eb="184">
      <t>ガク</t>
    </rPh>
    <rPh sb="185" eb="188">
      <t>ソウタイテキ</t>
    </rPh>
    <rPh sb="189" eb="190">
      <t>オオ</t>
    </rPh>
    <rPh sb="196" eb="199">
      <t>ショウヒゼイ</t>
    </rPh>
    <rPh sb="199" eb="200">
      <t>トウ</t>
    </rPh>
    <rPh sb="200" eb="202">
      <t>カクテイ</t>
    </rPh>
    <rPh sb="202" eb="204">
      <t>シンコク</t>
    </rPh>
    <rPh sb="205" eb="206">
      <t>トモナ</t>
    </rPh>
    <rPh sb="220" eb="222">
      <t>キギョウ</t>
    </rPh>
    <rPh sb="222" eb="223">
      <t>サイ</t>
    </rPh>
    <rPh sb="223" eb="225">
      <t>ショウカン</t>
    </rPh>
    <rPh sb="225" eb="226">
      <t>キン</t>
    </rPh>
    <rPh sb="231" eb="233">
      <t>ジキ</t>
    </rPh>
    <rPh sb="234" eb="235">
      <t>ムカ</t>
    </rPh>
    <rPh sb="245" eb="247">
      <t>リュウドウ</t>
    </rPh>
    <rPh sb="247" eb="249">
      <t>ヒリツ</t>
    </rPh>
    <rPh sb="250" eb="252">
      <t>ルイジ</t>
    </rPh>
    <rPh sb="252" eb="254">
      <t>キギョウ</t>
    </rPh>
    <rPh sb="255" eb="258">
      <t>ヘイキンチ</t>
    </rPh>
    <rPh sb="259" eb="261">
      <t>ヒカク</t>
    </rPh>
    <rPh sb="263" eb="264">
      <t>ヒク</t>
    </rPh>
    <rPh sb="265" eb="267">
      <t>スイジュン</t>
    </rPh>
    <rPh sb="275" eb="277">
      <t>コンゴ</t>
    </rPh>
    <rPh sb="278" eb="280">
      <t>キギョウ</t>
    </rPh>
    <rPh sb="280" eb="281">
      <t>サイ</t>
    </rPh>
    <rPh sb="281" eb="283">
      <t>ショウカン</t>
    </rPh>
    <rPh sb="283" eb="284">
      <t>キン</t>
    </rPh>
    <rPh sb="285" eb="287">
      <t>ゲンショウ</t>
    </rPh>
    <rPh sb="287" eb="289">
      <t>ケイコウ</t>
    </rPh>
    <rPh sb="295" eb="297">
      <t>ジョジョ</t>
    </rPh>
    <rPh sb="298" eb="300">
      <t>カイゼン</t>
    </rPh>
    <rPh sb="305" eb="307">
      <t>ミコ</t>
    </rPh>
    <rPh sb="316" eb="318">
      <t>キギョウ</t>
    </rPh>
    <rPh sb="318" eb="319">
      <t>サイ</t>
    </rPh>
    <rPh sb="319" eb="321">
      <t>ザンダカ</t>
    </rPh>
    <rPh sb="321" eb="322">
      <t>タイ</t>
    </rPh>
    <rPh sb="322" eb="324">
      <t>ジギョウ</t>
    </rPh>
    <rPh sb="324" eb="326">
      <t>キボ</t>
    </rPh>
    <rPh sb="326" eb="328">
      <t>ヒリツ</t>
    </rPh>
    <rPh sb="332" eb="334">
      <t>キギョウ</t>
    </rPh>
    <rPh sb="334" eb="335">
      <t>サイ</t>
    </rPh>
    <rPh sb="335" eb="337">
      <t>ザンダカ</t>
    </rPh>
    <rPh sb="338" eb="340">
      <t>ゲンショウ</t>
    </rPh>
    <rPh sb="341" eb="342">
      <t>トモナ</t>
    </rPh>
    <rPh sb="344" eb="346">
      <t>テイカ</t>
    </rPh>
    <rPh sb="346" eb="348">
      <t>ケイコウ</t>
    </rPh>
    <rPh sb="369" eb="371">
      <t>クダキョ</t>
    </rPh>
    <rPh sb="371" eb="373">
      <t>セイビ</t>
    </rPh>
    <rPh sb="374" eb="376">
      <t>シンチョク</t>
    </rPh>
    <rPh sb="376" eb="377">
      <t>トウ</t>
    </rPh>
    <rPh sb="378" eb="380">
      <t>ケッカ</t>
    </rPh>
    <rPh sb="381" eb="383">
      <t>ゾウカ</t>
    </rPh>
    <rPh sb="383" eb="385">
      <t>ケイコウ</t>
    </rPh>
    <rPh sb="392" eb="394">
      <t>コンゴ</t>
    </rPh>
    <rPh sb="394" eb="396">
      <t>スウネン</t>
    </rPh>
    <rPh sb="397" eb="398">
      <t>アイダ</t>
    </rPh>
    <rPh sb="399" eb="401">
      <t>ゾウセツ</t>
    </rPh>
    <rPh sb="401" eb="403">
      <t>コウジ</t>
    </rPh>
    <rPh sb="404" eb="406">
      <t>ジッシ</t>
    </rPh>
    <rPh sb="408" eb="410">
      <t>ケイカク</t>
    </rPh>
    <rPh sb="417" eb="419">
      <t>オスイ</t>
    </rPh>
    <rPh sb="419" eb="421">
      <t>ショリ</t>
    </rPh>
    <rPh sb="421" eb="423">
      <t>ゲンカ</t>
    </rPh>
    <rPh sb="427" eb="430">
      <t>スイセンカ</t>
    </rPh>
    <rPh sb="430" eb="431">
      <t>リツ</t>
    </rPh>
    <rPh sb="435" eb="437">
      <t>ルイジ</t>
    </rPh>
    <rPh sb="437" eb="439">
      <t>キギョウ</t>
    </rPh>
    <rPh sb="439" eb="441">
      <t>ヘイキン</t>
    </rPh>
    <rPh sb="442" eb="444">
      <t>ドウトウ</t>
    </rPh>
    <phoneticPr fontId="4"/>
  </si>
  <si>
    <t xml:space="preserve">
　令和2年度に策定した経営戦略に基づき、経費回収率（１．⑤）を100％以上とするための使用料改定について、今後、具体的に検討を行う予定である。
　管渠の老朽化に対しては、耐用年数の短いマンホールポンプ施設やマンホール蓋の更新を重点的に実施する。
　また、処理場に関しては、引き続きストックマネジメント計画に基づき改築を進めていく予定である。
　</t>
    <rPh sb="2" eb="4">
      <t>レイワ</t>
    </rPh>
    <rPh sb="5" eb="7">
      <t>ネンド</t>
    </rPh>
    <rPh sb="8" eb="10">
      <t>サクテイ</t>
    </rPh>
    <rPh sb="12" eb="14">
      <t>ケイエイ</t>
    </rPh>
    <rPh sb="14" eb="16">
      <t>センリャク</t>
    </rPh>
    <rPh sb="17" eb="18">
      <t>モト</t>
    </rPh>
    <rPh sb="21" eb="23">
      <t>ケイヒ</t>
    </rPh>
    <rPh sb="23" eb="25">
      <t>カイシュウ</t>
    </rPh>
    <rPh sb="25" eb="26">
      <t>リツ</t>
    </rPh>
    <rPh sb="36" eb="38">
      <t>イジョウ</t>
    </rPh>
    <rPh sb="44" eb="47">
      <t>シヨウリョウ</t>
    </rPh>
    <rPh sb="47" eb="49">
      <t>カイテイ</t>
    </rPh>
    <rPh sb="54" eb="56">
      <t>コンゴ</t>
    </rPh>
    <rPh sb="57" eb="60">
      <t>グタイテキ</t>
    </rPh>
    <rPh sb="61" eb="63">
      <t>ケントウ</t>
    </rPh>
    <rPh sb="64" eb="65">
      <t>オコナ</t>
    </rPh>
    <rPh sb="66" eb="68">
      <t>ヨテイ</t>
    </rPh>
    <rPh sb="75" eb="77">
      <t>クダキョ</t>
    </rPh>
    <rPh sb="78" eb="81">
      <t>ロウキュウカ</t>
    </rPh>
    <rPh sb="82" eb="83">
      <t>タイ</t>
    </rPh>
    <rPh sb="115" eb="118">
      <t>ジュウテンテキ</t>
    </rPh>
    <rPh sb="119" eb="121">
      <t>ジッシ</t>
    </rPh>
    <rPh sb="129" eb="132">
      <t>ショリジョウ</t>
    </rPh>
    <rPh sb="133" eb="134">
      <t>カン</t>
    </rPh>
    <rPh sb="138" eb="139">
      <t>ヒ</t>
    </rPh>
    <rPh sb="140" eb="141">
      <t>ツヅ</t>
    </rPh>
    <rPh sb="152" eb="154">
      <t>ケイカク</t>
    </rPh>
    <rPh sb="155" eb="156">
      <t>モト</t>
    </rPh>
    <rPh sb="158" eb="160">
      <t>カイチク</t>
    </rPh>
    <rPh sb="161" eb="162">
      <t>スス</t>
    </rPh>
    <rPh sb="166" eb="168">
      <t>ヨテイ</t>
    </rPh>
    <phoneticPr fontId="4"/>
  </si>
  <si>
    <t xml:space="preserve">
　これまで大規模な改築等を実施していないため、有形固定資産減価償却率（①）が類似企業平均と比較して大きくなっていると考えられる。
　ただし、管渠老朽化率（②）及び管渠改善率（③）の数値が0となっているように、主要な管渠施設の老朽化は大きな問題とはいえない。
　処理場に関しては、令和2年度よりストックマネジメント計画に基づく改築事業を実施している。</t>
    <rPh sb="6" eb="9">
      <t>ダイキボ</t>
    </rPh>
    <rPh sb="10" eb="12">
      <t>カイチク</t>
    </rPh>
    <rPh sb="12" eb="13">
      <t>トウ</t>
    </rPh>
    <rPh sb="14" eb="16">
      <t>ジッシ</t>
    </rPh>
    <rPh sb="24" eb="26">
      <t>ユウケイ</t>
    </rPh>
    <rPh sb="26" eb="28">
      <t>コテイ</t>
    </rPh>
    <rPh sb="28" eb="30">
      <t>シサン</t>
    </rPh>
    <rPh sb="30" eb="32">
      <t>ゲンカ</t>
    </rPh>
    <rPh sb="32" eb="34">
      <t>ショウキャク</t>
    </rPh>
    <rPh sb="34" eb="35">
      <t>リツ</t>
    </rPh>
    <rPh sb="39" eb="41">
      <t>ルイジ</t>
    </rPh>
    <rPh sb="41" eb="43">
      <t>キギョウ</t>
    </rPh>
    <rPh sb="43" eb="45">
      <t>ヘイキン</t>
    </rPh>
    <rPh sb="46" eb="48">
      <t>ヒカク</t>
    </rPh>
    <rPh sb="50" eb="51">
      <t>オオ</t>
    </rPh>
    <rPh sb="59" eb="60">
      <t>カンガ</t>
    </rPh>
    <rPh sb="71" eb="73">
      <t>カンキョ</t>
    </rPh>
    <rPh sb="73" eb="76">
      <t>ロウキュウカ</t>
    </rPh>
    <rPh sb="76" eb="77">
      <t>リツ</t>
    </rPh>
    <rPh sb="80" eb="81">
      <t>オヨ</t>
    </rPh>
    <rPh sb="82" eb="83">
      <t>クダ</t>
    </rPh>
    <rPh sb="83" eb="84">
      <t>キョ</t>
    </rPh>
    <rPh sb="84" eb="86">
      <t>カイゼン</t>
    </rPh>
    <rPh sb="86" eb="87">
      <t>リツ</t>
    </rPh>
    <rPh sb="91" eb="93">
      <t>スウチ</t>
    </rPh>
    <rPh sb="105" eb="107">
      <t>シュヨウ</t>
    </rPh>
    <rPh sb="108" eb="110">
      <t>クダキョ</t>
    </rPh>
    <rPh sb="110" eb="112">
      <t>シセツ</t>
    </rPh>
    <rPh sb="113" eb="116">
      <t>ロウキュウカ</t>
    </rPh>
    <rPh sb="117" eb="118">
      <t>オオ</t>
    </rPh>
    <rPh sb="120" eb="122">
      <t>モンダイ</t>
    </rPh>
    <rPh sb="131" eb="134">
      <t>ショリジョウ</t>
    </rPh>
    <rPh sb="135" eb="136">
      <t>カン</t>
    </rPh>
    <rPh sb="140" eb="142">
      <t>レイワ</t>
    </rPh>
    <rPh sb="143" eb="145">
      <t>ネンド</t>
    </rPh>
    <rPh sb="157" eb="159">
      <t>ケイカク</t>
    </rPh>
    <rPh sb="160" eb="161">
      <t>モト</t>
    </rPh>
    <rPh sb="163" eb="165">
      <t>カイチク</t>
    </rPh>
    <rPh sb="165" eb="167">
      <t>ジギョウ</t>
    </rPh>
    <rPh sb="168" eb="17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</si>
</sst>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16-480D-8C24-B6F6EC2324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0.09</c:v>
                </c:pt>
              </c:numCache>
            </c:numRef>
          </c:val>
          <c:smooth val="0"/>
          <c:extLst>
            <c:ext xmlns:c16="http://schemas.microsoft.com/office/drawing/2014/chart" uri="{C3380CC4-5D6E-409C-BE32-E72D297353CC}">
              <c16:uniqueId val="{00000001-0416-480D-8C24-B6F6EC2324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68.75</c:v>
                </c:pt>
                <c:pt idx="4">
                  <c:v>70.790000000000006</c:v>
                </c:pt>
              </c:numCache>
            </c:numRef>
          </c:val>
          <c:extLst>
            <c:ext xmlns:c16="http://schemas.microsoft.com/office/drawing/2014/chart" uri="{C3380CC4-5D6E-409C-BE32-E72D297353CC}">
              <c16:uniqueId val="{00000000-B59B-4965-9FE6-67DEA19847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66.180000000000007</c:v>
                </c:pt>
                <c:pt idx="4">
                  <c:v>56.39</c:v>
                </c:pt>
              </c:numCache>
            </c:numRef>
          </c:val>
          <c:smooth val="0"/>
          <c:extLst>
            <c:ext xmlns:c16="http://schemas.microsoft.com/office/drawing/2014/chart" uri="{C3380CC4-5D6E-409C-BE32-E72D297353CC}">
              <c16:uniqueId val="{00000001-B59B-4965-9FE6-67DEA19847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89.32</c:v>
                </c:pt>
                <c:pt idx="4">
                  <c:v>92</c:v>
                </c:pt>
              </c:numCache>
            </c:numRef>
          </c:val>
          <c:extLst>
            <c:ext xmlns:c16="http://schemas.microsoft.com/office/drawing/2014/chart" uri="{C3380CC4-5D6E-409C-BE32-E72D297353CC}">
              <c16:uniqueId val="{00000000-A8FF-47AD-AE00-33C2987C87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91.87</c:v>
                </c:pt>
                <c:pt idx="4">
                  <c:v>91.45</c:v>
                </c:pt>
              </c:numCache>
            </c:numRef>
          </c:val>
          <c:smooth val="0"/>
          <c:extLst>
            <c:ext xmlns:c16="http://schemas.microsoft.com/office/drawing/2014/chart" uri="{C3380CC4-5D6E-409C-BE32-E72D297353CC}">
              <c16:uniqueId val="{00000001-A8FF-47AD-AE00-33C2987C87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99.82</c:v>
                </c:pt>
                <c:pt idx="4">
                  <c:v>98.66</c:v>
                </c:pt>
              </c:numCache>
            </c:numRef>
          </c:val>
          <c:extLst>
            <c:ext xmlns:c16="http://schemas.microsoft.com/office/drawing/2014/chart" uri="{C3380CC4-5D6E-409C-BE32-E72D297353CC}">
              <c16:uniqueId val="{00000000-6A49-4D6B-BE1D-400E215010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105.89</c:v>
                </c:pt>
                <c:pt idx="4">
                  <c:v>104.59</c:v>
                </c:pt>
              </c:numCache>
            </c:numRef>
          </c:val>
          <c:smooth val="0"/>
          <c:extLst>
            <c:ext xmlns:c16="http://schemas.microsoft.com/office/drawing/2014/chart" uri="{C3380CC4-5D6E-409C-BE32-E72D297353CC}">
              <c16:uniqueId val="{00000001-6A49-4D6B-BE1D-400E215010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40.67</c:v>
                </c:pt>
                <c:pt idx="4">
                  <c:v>41.95</c:v>
                </c:pt>
              </c:numCache>
            </c:numRef>
          </c:val>
          <c:extLst>
            <c:ext xmlns:c16="http://schemas.microsoft.com/office/drawing/2014/chart" uri="{C3380CC4-5D6E-409C-BE32-E72D297353CC}">
              <c16:uniqueId val="{00000000-F1BD-416C-904C-889EA32407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19.78</c:v>
                </c:pt>
                <c:pt idx="4">
                  <c:v>14.8</c:v>
                </c:pt>
              </c:numCache>
            </c:numRef>
          </c:val>
          <c:smooth val="0"/>
          <c:extLst>
            <c:ext xmlns:c16="http://schemas.microsoft.com/office/drawing/2014/chart" uri="{C3380CC4-5D6E-409C-BE32-E72D297353CC}">
              <c16:uniqueId val="{00000001-F1BD-416C-904C-889EA32407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F5-4598-BDA3-7F0F3B64E6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0.44</c:v>
                </c:pt>
                <c:pt idx="4">
                  <c:v>0.1</c:v>
                </c:pt>
              </c:numCache>
            </c:numRef>
          </c:val>
          <c:smooth val="0"/>
          <c:extLst>
            <c:ext xmlns:c16="http://schemas.microsoft.com/office/drawing/2014/chart" uri="{C3380CC4-5D6E-409C-BE32-E72D297353CC}">
              <c16:uniqueId val="{00000001-64F5-4598-BDA3-7F0F3B64E6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1.84</c:v>
                </c:pt>
                <c:pt idx="4">
                  <c:v>5.33</c:v>
                </c:pt>
              </c:numCache>
            </c:numRef>
          </c:val>
          <c:extLst>
            <c:ext xmlns:c16="http://schemas.microsoft.com/office/drawing/2014/chart" uri="{C3380CC4-5D6E-409C-BE32-E72D297353CC}">
              <c16:uniqueId val="{00000000-9255-4152-BE05-0A36219D02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0.83</c:v>
                </c:pt>
                <c:pt idx="4">
                  <c:v>0.83</c:v>
                </c:pt>
              </c:numCache>
            </c:numRef>
          </c:val>
          <c:smooth val="0"/>
          <c:extLst>
            <c:ext xmlns:c16="http://schemas.microsoft.com/office/drawing/2014/chart" uri="{C3380CC4-5D6E-409C-BE32-E72D297353CC}">
              <c16:uniqueId val="{00000001-9255-4152-BE05-0A36219D02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17.399999999999999</c:v>
                </c:pt>
                <c:pt idx="4">
                  <c:v>24.64</c:v>
                </c:pt>
              </c:numCache>
            </c:numRef>
          </c:val>
          <c:extLst>
            <c:ext xmlns:c16="http://schemas.microsoft.com/office/drawing/2014/chart" uri="{C3380CC4-5D6E-409C-BE32-E72D297353CC}">
              <c16:uniqueId val="{00000000-C2E6-410F-98AB-370EC68AFC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61.2</c:v>
                </c:pt>
                <c:pt idx="4">
                  <c:v>57.6</c:v>
                </c:pt>
              </c:numCache>
            </c:numRef>
          </c:val>
          <c:smooth val="0"/>
          <c:extLst>
            <c:ext xmlns:c16="http://schemas.microsoft.com/office/drawing/2014/chart" uri="{C3380CC4-5D6E-409C-BE32-E72D297353CC}">
              <c16:uniqueId val="{00000001-C2E6-410F-98AB-370EC68AFC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627.62</c:v>
                </c:pt>
                <c:pt idx="4">
                  <c:v>607.11</c:v>
                </c:pt>
              </c:numCache>
            </c:numRef>
          </c:val>
          <c:extLst>
            <c:ext xmlns:c16="http://schemas.microsoft.com/office/drawing/2014/chart" uri="{C3380CC4-5D6E-409C-BE32-E72D297353CC}">
              <c16:uniqueId val="{00000000-B532-49E2-BC65-D5DF716141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1033.5999999999999</c:v>
                </c:pt>
                <c:pt idx="4">
                  <c:v>1008.36</c:v>
                </c:pt>
              </c:numCache>
            </c:numRef>
          </c:val>
          <c:smooth val="0"/>
          <c:extLst>
            <c:ext xmlns:c16="http://schemas.microsoft.com/office/drawing/2014/chart" uri="{C3380CC4-5D6E-409C-BE32-E72D297353CC}">
              <c16:uniqueId val="{00000001-B532-49E2-BC65-D5DF716141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93.03</c:v>
                </c:pt>
                <c:pt idx="4">
                  <c:v>91.85</c:v>
                </c:pt>
              </c:numCache>
            </c:numRef>
          </c:val>
          <c:extLst>
            <c:ext xmlns:c16="http://schemas.microsoft.com/office/drawing/2014/chart" uri="{C3380CC4-5D6E-409C-BE32-E72D297353CC}">
              <c16:uniqueId val="{00000000-6898-4A4F-BE3F-F4B284F822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85.39</c:v>
                </c:pt>
                <c:pt idx="4">
                  <c:v>85.67</c:v>
                </c:pt>
              </c:numCache>
            </c:numRef>
          </c:val>
          <c:smooth val="0"/>
          <c:extLst>
            <c:ext xmlns:c16="http://schemas.microsoft.com/office/drawing/2014/chart" uri="{C3380CC4-5D6E-409C-BE32-E72D297353CC}">
              <c16:uniqueId val="{00000001-6898-4A4F-BE3F-F4B284F822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7114-488A-A724-947DCD1B23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150.96</c:v>
                </c:pt>
                <c:pt idx="4">
                  <c:v>146.12</c:v>
                </c:pt>
              </c:numCache>
            </c:numRef>
          </c:val>
          <c:smooth val="0"/>
          <c:extLst>
            <c:ext xmlns:c16="http://schemas.microsoft.com/office/drawing/2014/chart" uri="{C3380CC4-5D6E-409C-BE32-E72D297353CC}">
              <c16:uniqueId val="{00000001-7114-488A-A724-947DCD1B23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御殿場市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Bc2</v>
      </c>
      <c r="X8" s="78"/>
      <c r="Y8" s="78"/>
      <c r="Z8" s="78"/>
      <c r="AA8" s="78"/>
      <c r="AB8" s="78"/>
      <c r="AC8" s="78"/>
      <c r="AD8" s="79" t="str">
        <f>データ!$M$6</f>
        <v>非設置</v>
      </c>
      <c r="AE8" s="79"/>
      <c r="AF8" s="79"/>
      <c r="AG8" s="79"/>
      <c r="AH8" s="79"/>
      <c r="AI8" s="79"/>
      <c r="AJ8" s="79"/>
      <c r="AK8" s="3"/>
      <c r="AL8" s="75">
        <f>データ!S6</f>
        <v>87687</v>
      </c>
      <c r="AM8" s="75"/>
      <c r="AN8" s="75"/>
      <c r="AO8" s="75"/>
      <c r="AP8" s="75"/>
      <c r="AQ8" s="75"/>
      <c r="AR8" s="75"/>
      <c r="AS8" s="75"/>
      <c r="AT8" s="74">
        <f>データ!T6</f>
        <v>194.9</v>
      </c>
      <c r="AU8" s="74"/>
      <c r="AV8" s="74"/>
      <c r="AW8" s="74"/>
      <c r="AX8" s="74"/>
      <c r="AY8" s="74"/>
      <c r="AZ8" s="74"/>
      <c r="BA8" s="74"/>
      <c r="BB8" s="74">
        <f>データ!U6</f>
        <v>449.91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53.55</v>
      </c>
      <c r="J10" s="74"/>
      <c r="K10" s="74"/>
      <c r="L10" s="74"/>
      <c r="M10" s="74"/>
      <c r="N10" s="74"/>
      <c r="O10" s="74"/>
      <c r="P10" s="74">
        <f>データ!P6</f>
        <v>37.75</v>
      </c>
      <c r="Q10" s="74"/>
      <c r="R10" s="74"/>
      <c r="S10" s="74"/>
      <c r="T10" s="74"/>
      <c r="U10" s="74"/>
      <c r="V10" s="74"/>
      <c r="W10" s="74">
        <f>データ!Q6</f>
        <v>84.14</v>
      </c>
      <c r="X10" s="74"/>
      <c r="Y10" s="74"/>
      <c r="Z10" s="74"/>
      <c r="AA10" s="74"/>
      <c r="AB10" s="74"/>
      <c r="AC10" s="74"/>
      <c r="AD10" s="75">
        <f>データ!R6</f>
        <v>2570</v>
      </c>
      <c r="AE10" s="75"/>
      <c r="AF10" s="75"/>
      <c r="AG10" s="75"/>
      <c r="AH10" s="75"/>
      <c r="AI10" s="75"/>
      <c r="AJ10" s="75"/>
      <c r="AK10" s="2"/>
      <c r="AL10" s="75">
        <f>データ!V6</f>
        <v>32863</v>
      </c>
      <c r="AM10" s="75"/>
      <c r="AN10" s="75"/>
      <c r="AO10" s="75"/>
      <c r="AP10" s="75"/>
      <c r="AQ10" s="75"/>
      <c r="AR10" s="75"/>
      <c r="AS10" s="75"/>
      <c r="AT10" s="74">
        <f>データ!W6</f>
        <v>6.22</v>
      </c>
      <c r="AU10" s="74"/>
      <c r="AV10" s="74"/>
      <c r="AW10" s="74"/>
      <c r="AX10" s="74"/>
      <c r="AY10" s="74"/>
      <c r="AZ10" s="74"/>
      <c r="BA10" s="74"/>
      <c r="BB10" s="74">
        <f>データ!X6</f>
        <v>5283.44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aVVBTO7DsLT6zRbQ51GrSgwLh0mNfBSWrv7Cr9PUHb9YKDysWDXzN+Tu+zcqw0Kad+bj7mF4ZP/XFuzfdL2w==" saltValue="RFjtW2fbPFDUjf7vgePK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222151</v>
      </c>
      <c r="D6" s="33">
        <f t="shared" si="3"/>
        <v>46</v>
      </c>
      <c r="E6" s="33">
        <f t="shared" si="3"/>
        <v>17</v>
      </c>
      <c r="F6" s="33">
        <f t="shared" si="3"/>
        <v>1</v>
      </c>
      <c r="G6" s="33">
        <f t="shared" si="3"/>
        <v>0</v>
      </c>
      <c r="H6" s="33" t="str">
        <f t="shared" si="3"/>
        <v>静岡県　御殿場市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53.55</v>
      </c>
      <c r="P6" s="34">
        <f t="shared" si="3"/>
        <v>37.75</v>
      </c>
      <c r="Q6" s="34">
        <f t="shared" si="3"/>
        <v>84.14</v>
      </c>
      <c r="R6" s="34">
        <f t="shared" si="3"/>
        <v>2570</v>
      </c>
      <c r="S6" s="34">
        <f t="shared" si="3"/>
        <v>87687</v>
      </c>
      <c r="T6" s="34">
        <f t="shared" si="3"/>
        <v>194.9</v>
      </c>
      <c r="U6" s="34">
        <f t="shared" si="3"/>
        <v>449.91</v>
      </c>
      <c r="V6" s="34">
        <f t="shared" si="3"/>
        <v>32863</v>
      </c>
      <c r="W6" s="34">
        <f t="shared" si="3"/>
        <v>6.22</v>
      </c>
      <c r="X6" s="34">
        <f t="shared" si="3"/>
        <v>5283.44</v>
      </c>
      <c r="Y6" s="35" t="str">
        <f>IF(Y7="",NA(),Y7)</f>
        <v>-</v>
      </c>
      <c r="Z6" s="35" t="str">
        <f t="shared" ref="Z6:AH6" si="4">IF(Z7="",NA(),Z7)</f>
        <v>-</v>
      </c>
      <c r="AA6" s="35" t="str">
        <f t="shared" si="4"/>
        <v>-</v>
      </c>
      <c r="AB6" s="35">
        <f t="shared" si="4"/>
        <v>99.82</v>
      </c>
      <c r="AC6" s="35">
        <f t="shared" si="4"/>
        <v>98.66</v>
      </c>
      <c r="AD6" s="35" t="str">
        <f t="shared" si="4"/>
        <v>-</v>
      </c>
      <c r="AE6" s="35" t="str">
        <f t="shared" si="4"/>
        <v>-</v>
      </c>
      <c r="AF6" s="35" t="str">
        <f t="shared" si="4"/>
        <v>-</v>
      </c>
      <c r="AG6" s="35">
        <f t="shared" si="4"/>
        <v>105.89</v>
      </c>
      <c r="AH6" s="35">
        <f t="shared" si="4"/>
        <v>104.59</v>
      </c>
      <c r="AI6" s="34" t="str">
        <f>IF(AI7="","",IF(AI7="-","【-】","【"&amp;SUBSTITUTE(TEXT(AI7,"#,##0.00"),"-","△")&amp;"】"))</f>
        <v>【106.67】</v>
      </c>
      <c r="AJ6" s="35" t="str">
        <f>IF(AJ7="",NA(),AJ7)</f>
        <v>-</v>
      </c>
      <c r="AK6" s="35" t="str">
        <f t="shared" ref="AK6:AS6" si="5">IF(AK7="",NA(),AK7)</f>
        <v>-</v>
      </c>
      <c r="AL6" s="35" t="str">
        <f t="shared" si="5"/>
        <v>-</v>
      </c>
      <c r="AM6" s="35">
        <f t="shared" si="5"/>
        <v>1.84</v>
      </c>
      <c r="AN6" s="35">
        <f t="shared" si="5"/>
        <v>5.33</v>
      </c>
      <c r="AO6" s="35" t="str">
        <f t="shared" si="5"/>
        <v>-</v>
      </c>
      <c r="AP6" s="35" t="str">
        <f t="shared" si="5"/>
        <v>-</v>
      </c>
      <c r="AQ6" s="35" t="str">
        <f t="shared" si="5"/>
        <v>-</v>
      </c>
      <c r="AR6" s="35">
        <f t="shared" si="5"/>
        <v>0.83</v>
      </c>
      <c r="AS6" s="35">
        <f t="shared" si="5"/>
        <v>0.83</v>
      </c>
      <c r="AT6" s="34" t="str">
        <f>IF(AT7="","",IF(AT7="-","【-】","【"&amp;SUBSTITUTE(TEXT(AT7,"#,##0.00"),"-","△")&amp;"】"))</f>
        <v>【3.64】</v>
      </c>
      <c r="AU6" s="35" t="str">
        <f>IF(AU7="",NA(),AU7)</f>
        <v>-</v>
      </c>
      <c r="AV6" s="35" t="str">
        <f t="shared" ref="AV6:BD6" si="6">IF(AV7="",NA(),AV7)</f>
        <v>-</v>
      </c>
      <c r="AW6" s="35" t="str">
        <f t="shared" si="6"/>
        <v>-</v>
      </c>
      <c r="AX6" s="35">
        <f t="shared" si="6"/>
        <v>17.399999999999999</v>
      </c>
      <c r="AY6" s="35">
        <f t="shared" si="6"/>
        <v>24.64</v>
      </c>
      <c r="AZ6" s="35" t="str">
        <f t="shared" si="6"/>
        <v>-</v>
      </c>
      <c r="BA6" s="35" t="str">
        <f t="shared" si="6"/>
        <v>-</v>
      </c>
      <c r="BB6" s="35" t="str">
        <f t="shared" si="6"/>
        <v>-</v>
      </c>
      <c r="BC6" s="35">
        <f t="shared" si="6"/>
        <v>61.2</v>
      </c>
      <c r="BD6" s="35">
        <f t="shared" si="6"/>
        <v>57.6</v>
      </c>
      <c r="BE6" s="34" t="str">
        <f>IF(BE7="","",IF(BE7="-","【-】","【"&amp;SUBSTITUTE(TEXT(BE7,"#,##0.00"),"-","△")&amp;"】"))</f>
        <v>【67.52】</v>
      </c>
      <c r="BF6" s="35" t="str">
        <f>IF(BF7="",NA(),BF7)</f>
        <v>-</v>
      </c>
      <c r="BG6" s="35" t="str">
        <f t="shared" ref="BG6:BO6" si="7">IF(BG7="",NA(),BG7)</f>
        <v>-</v>
      </c>
      <c r="BH6" s="35" t="str">
        <f t="shared" si="7"/>
        <v>-</v>
      </c>
      <c r="BI6" s="35">
        <f t="shared" si="7"/>
        <v>627.62</v>
      </c>
      <c r="BJ6" s="35">
        <f t="shared" si="7"/>
        <v>607.11</v>
      </c>
      <c r="BK6" s="35" t="str">
        <f t="shared" si="7"/>
        <v>-</v>
      </c>
      <c r="BL6" s="35" t="str">
        <f t="shared" si="7"/>
        <v>-</v>
      </c>
      <c r="BM6" s="35" t="str">
        <f t="shared" si="7"/>
        <v>-</v>
      </c>
      <c r="BN6" s="35">
        <f t="shared" si="7"/>
        <v>1033.5999999999999</v>
      </c>
      <c r="BO6" s="35">
        <f t="shared" si="7"/>
        <v>1008.36</v>
      </c>
      <c r="BP6" s="34" t="str">
        <f>IF(BP7="","",IF(BP7="-","【-】","【"&amp;SUBSTITUTE(TEXT(BP7,"#,##0.00"),"-","△")&amp;"】"))</f>
        <v>【705.21】</v>
      </c>
      <c r="BQ6" s="35" t="str">
        <f>IF(BQ7="",NA(),BQ7)</f>
        <v>-</v>
      </c>
      <c r="BR6" s="35" t="str">
        <f t="shared" ref="BR6:BZ6" si="8">IF(BR7="",NA(),BR7)</f>
        <v>-</v>
      </c>
      <c r="BS6" s="35" t="str">
        <f t="shared" si="8"/>
        <v>-</v>
      </c>
      <c r="BT6" s="35">
        <f t="shared" si="8"/>
        <v>93.03</v>
      </c>
      <c r="BU6" s="35">
        <f t="shared" si="8"/>
        <v>91.85</v>
      </c>
      <c r="BV6" s="35" t="str">
        <f t="shared" si="8"/>
        <v>-</v>
      </c>
      <c r="BW6" s="35" t="str">
        <f t="shared" si="8"/>
        <v>-</v>
      </c>
      <c r="BX6" s="35" t="str">
        <f t="shared" si="8"/>
        <v>-</v>
      </c>
      <c r="BY6" s="35">
        <f t="shared" si="8"/>
        <v>85.39</v>
      </c>
      <c r="BZ6" s="35">
        <f t="shared" si="8"/>
        <v>85.67</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150.96</v>
      </c>
      <c r="CK6" s="35">
        <f t="shared" si="9"/>
        <v>146.12</v>
      </c>
      <c r="CL6" s="34" t="str">
        <f>IF(CL7="","",IF(CL7="-","【-】","【"&amp;SUBSTITUTE(TEXT(CL7,"#,##0.00"),"-","△")&amp;"】"))</f>
        <v>【134.52】</v>
      </c>
      <c r="CM6" s="35" t="str">
        <f>IF(CM7="",NA(),CM7)</f>
        <v>-</v>
      </c>
      <c r="CN6" s="35" t="str">
        <f t="shared" ref="CN6:CV6" si="10">IF(CN7="",NA(),CN7)</f>
        <v>-</v>
      </c>
      <c r="CO6" s="35" t="str">
        <f t="shared" si="10"/>
        <v>-</v>
      </c>
      <c r="CP6" s="35">
        <f t="shared" si="10"/>
        <v>68.75</v>
      </c>
      <c r="CQ6" s="35">
        <f t="shared" si="10"/>
        <v>70.790000000000006</v>
      </c>
      <c r="CR6" s="35" t="str">
        <f t="shared" si="10"/>
        <v>-</v>
      </c>
      <c r="CS6" s="35" t="str">
        <f t="shared" si="10"/>
        <v>-</v>
      </c>
      <c r="CT6" s="35" t="str">
        <f t="shared" si="10"/>
        <v>-</v>
      </c>
      <c r="CU6" s="35">
        <f t="shared" si="10"/>
        <v>66.180000000000007</v>
      </c>
      <c r="CV6" s="35">
        <f t="shared" si="10"/>
        <v>56.39</v>
      </c>
      <c r="CW6" s="34" t="str">
        <f>IF(CW7="","",IF(CW7="-","【-】","【"&amp;SUBSTITUTE(TEXT(CW7,"#,##0.00"),"-","△")&amp;"】"))</f>
        <v>【59.57】</v>
      </c>
      <c r="CX6" s="35" t="str">
        <f>IF(CX7="",NA(),CX7)</f>
        <v>-</v>
      </c>
      <c r="CY6" s="35" t="str">
        <f t="shared" ref="CY6:DG6" si="11">IF(CY7="",NA(),CY7)</f>
        <v>-</v>
      </c>
      <c r="CZ6" s="35" t="str">
        <f t="shared" si="11"/>
        <v>-</v>
      </c>
      <c r="DA6" s="35">
        <f t="shared" si="11"/>
        <v>89.32</v>
      </c>
      <c r="DB6" s="35">
        <f t="shared" si="11"/>
        <v>92</v>
      </c>
      <c r="DC6" s="35" t="str">
        <f t="shared" si="11"/>
        <v>-</v>
      </c>
      <c r="DD6" s="35" t="str">
        <f t="shared" si="11"/>
        <v>-</v>
      </c>
      <c r="DE6" s="35" t="str">
        <f t="shared" si="11"/>
        <v>-</v>
      </c>
      <c r="DF6" s="35">
        <f t="shared" si="11"/>
        <v>91.87</v>
      </c>
      <c r="DG6" s="35">
        <f t="shared" si="11"/>
        <v>91.45</v>
      </c>
      <c r="DH6" s="34" t="str">
        <f>IF(DH7="","",IF(DH7="-","【-】","【"&amp;SUBSTITUTE(TEXT(DH7,"#,##0.00"),"-","△")&amp;"】"))</f>
        <v>【95.57】</v>
      </c>
      <c r="DI6" s="35" t="str">
        <f>IF(DI7="",NA(),DI7)</f>
        <v>-</v>
      </c>
      <c r="DJ6" s="35" t="str">
        <f t="shared" ref="DJ6:DR6" si="12">IF(DJ7="",NA(),DJ7)</f>
        <v>-</v>
      </c>
      <c r="DK6" s="35" t="str">
        <f t="shared" si="12"/>
        <v>-</v>
      </c>
      <c r="DL6" s="35">
        <f t="shared" si="12"/>
        <v>40.67</v>
      </c>
      <c r="DM6" s="35">
        <f t="shared" si="12"/>
        <v>41.95</v>
      </c>
      <c r="DN6" s="35" t="str">
        <f t="shared" si="12"/>
        <v>-</v>
      </c>
      <c r="DO6" s="35" t="str">
        <f t="shared" si="12"/>
        <v>-</v>
      </c>
      <c r="DP6" s="35" t="str">
        <f t="shared" si="12"/>
        <v>-</v>
      </c>
      <c r="DQ6" s="35">
        <f t="shared" si="12"/>
        <v>19.78</v>
      </c>
      <c r="DR6" s="35">
        <f t="shared" si="12"/>
        <v>14.8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0.44</v>
      </c>
      <c r="EC6" s="35">
        <f t="shared" si="13"/>
        <v>0.1</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0.05</v>
      </c>
      <c r="EN6" s="35">
        <f t="shared" si="14"/>
        <v>0.09</v>
      </c>
      <c r="EO6" s="34" t="str">
        <f>IF(EO7="","",IF(EO7="-","【-】","【"&amp;SUBSTITUTE(TEXT(EO7,"#,##0.00"),"-","△")&amp;"】"))</f>
        <v>【0.30】</v>
      </c>
    </row>
    <row r="7" spans="1:148" s="36" customFormat="1" x14ac:dyDescent="0.15">
      <c r="A7" s="28"/>
      <c r="B7" s="37">
        <v>2020</v>
      </c>
      <c r="C7" s="37">
        <v>222151</v>
      </c>
      <c r="D7" s="37">
        <v>46</v>
      </c>
      <c r="E7" s="37">
        <v>17</v>
      </c>
      <c r="F7" s="37">
        <v>1</v>
      </c>
      <c r="G7" s="37">
        <v>0</v>
      </c>
      <c r="H7" s="37" t="s">
        <v>96</v>
      </c>
      <c r="I7" s="37" t="s">
        <v>97</v>
      </c>
      <c r="J7" s="37" t="s">
        <v>98</v>
      </c>
      <c r="K7" s="37" t="s">
        <v>99</v>
      </c>
      <c r="L7" s="37" t="s">
        <v>100</v>
      </c>
      <c r="M7" s="37" t="s">
        <v>101</v>
      </c>
      <c r="N7" s="38" t="s">
        <v>102</v>
      </c>
      <c r="O7" s="38">
        <v>53.55</v>
      </c>
      <c r="P7" s="38">
        <v>37.75</v>
      </c>
      <c r="Q7" s="38">
        <v>84.14</v>
      </c>
      <c r="R7" s="38">
        <v>2570</v>
      </c>
      <c r="S7" s="38">
        <v>87687</v>
      </c>
      <c r="T7" s="38">
        <v>194.9</v>
      </c>
      <c r="U7" s="38">
        <v>449.91</v>
      </c>
      <c r="V7" s="38">
        <v>32863</v>
      </c>
      <c r="W7" s="38">
        <v>6.22</v>
      </c>
      <c r="X7" s="38">
        <v>5283.44</v>
      </c>
      <c r="Y7" s="38" t="s">
        <v>102</v>
      </c>
      <c r="Z7" s="38" t="s">
        <v>102</v>
      </c>
      <c r="AA7" s="38" t="s">
        <v>102</v>
      </c>
      <c r="AB7" s="38">
        <v>99.82</v>
      </c>
      <c r="AC7" s="38">
        <v>98.66</v>
      </c>
      <c r="AD7" s="38" t="s">
        <v>102</v>
      </c>
      <c r="AE7" s="38" t="s">
        <v>102</v>
      </c>
      <c r="AF7" s="38" t="s">
        <v>102</v>
      </c>
      <c r="AG7" s="38">
        <v>105.89</v>
      </c>
      <c r="AH7" s="38">
        <v>104.59</v>
      </c>
      <c r="AI7" s="38">
        <v>106.67</v>
      </c>
      <c r="AJ7" s="38" t="s">
        <v>102</v>
      </c>
      <c r="AK7" s="38" t="s">
        <v>102</v>
      </c>
      <c r="AL7" s="38" t="s">
        <v>102</v>
      </c>
      <c r="AM7" s="38">
        <v>1.84</v>
      </c>
      <c r="AN7" s="38">
        <v>5.33</v>
      </c>
      <c r="AO7" s="38" t="s">
        <v>102</v>
      </c>
      <c r="AP7" s="38" t="s">
        <v>102</v>
      </c>
      <c r="AQ7" s="38" t="s">
        <v>102</v>
      </c>
      <c r="AR7" s="38">
        <v>0.83</v>
      </c>
      <c r="AS7" s="38">
        <v>0.83</v>
      </c>
      <c r="AT7" s="38">
        <v>3.64</v>
      </c>
      <c r="AU7" s="38" t="s">
        <v>102</v>
      </c>
      <c r="AV7" s="38" t="s">
        <v>102</v>
      </c>
      <c r="AW7" s="38" t="s">
        <v>102</v>
      </c>
      <c r="AX7" s="38">
        <v>17.399999999999999</v>
      </c>
      <c r="AY7" s="38">
        <v>24.64</v>
      </c>
      <c r="AZ7" s="38" t="s">
        <v>102</v>
      </c>
      <c r="BA7" s="38" t="s">
        <v>102</v>
      </c>
      <c r="BB7" s="38" t="s">
        <v>102</v>
      </c>
      <c r="BC7" s="38">
        <v>61.2</v>
      </c>
      <c r="BD7" s="38">
        <v>57.6</v>
      </c>
      <c r="BE7" s="38">
        <v>67.52</v>
      </c>
      <c r="BF7" s="38" t="s">
        <v>102</v>
      </c>
      <c r="BG7" s="38" t="s">
        <v>102</v>
      </c>
      <c r="BH7" s="38" t="s">
        <v>102</v>
      </c>
      <c r="BI7" s="38">
        <v>627.62</v>
      </c>
      <c r="BJ7" s="38">
        <v>607.11</v>
      </c>
      <c r="BK7" s="38" t="s">
        <v>102</v>
      </c>
      <c r="BL7" s="38" t="s">
        <v>102</v>
      </c>
      <c r="BM7" s="38" t="s">
        <v>102</v>
      </c>
      <c r="BN7" s="38">
        <v>1033.5999999999999</v>
      </c>
      <c r="BO7" s="38">
        <v>1008.36</v>
      </c>
      <c r="BP7" s="38">
        <v>705.21</v>
      </c>
      <c r="BQ7" s="38" t="s">
        <v>102</v>
      </c>
      <c r="BR7" s="38" t="s">
        <v>102</v>
      </c>
      <c r="BS7" s="38" t="s">
        <v>102</v>
      </c>
      <c r="BT7" s="38">
        <v>93.03</v>
      </c>
      <c r="BU7" s="38">
        <v>91.85</v>
      </c>
      <c r="BV7" s="38" t="s">
        <v>102</v>
      </c>
      <c r="BW7" s="38" t="s">
        <v>102</v>
      </c>
      <c r="BX7" s="38" t="s">
        <v>102</v>
      </c>
      <c r="BY7" s="38">
        <v>85.39</v>
      </c>
      <c r="BZ7" s="38">
        <v>85.67</v>
      </c>
      <c r="CA7" s="38">
        <v>98.96</v>
      </c>
      <c r="CB7" s="38" t="s">
        <v>102</v>
      </c>
      <c r="CC7" s="38" t="s">
        <v>102</v>
      </c>
      <c r="CD7" s="38" t="s">
        <v>102</v>
      </c>
      <c r="CE7" s="38">
        <v>150</v>
      </c>
      <c r="CF7" s="38">
        <v>150</v>
      </c>
      <c r="CG7" s="38" t="s">
        <v>102</v>
      </c>
      <c r="CH7" s="38" t="s">
        <v>102</v>
      </c>
      <c r="CI7" s="38" t="s">
        <v>102</v>
      </c>
      <c r="CJ7" s="38">
        <v>150.96</v>
      </c>
      <c r="CK7" s="38">
        <v>146.12</v>
      </c>
      <c r="CL7" s="38">
        <v>134.52000000000001</v>
      </c>
      <c r="CM7" s="38" t="s">
        <v>102</v>
      </c>
      <c r="CN7" s="38" t="s">
        <v>102</v>
      </c>
      <c r="CO7" s="38" t="s">
        <v>102</v>
      </c>
      <c r="CP7" s="38">
        <v>68.75</v>
      </c>
      <c r="CQ7" s="38">
        <v>70.790000000000006</v>
      </c>
      <c r="CR7" s="38" t="s">
        <v>102</v>
      </c>
      <c r="CS7" s="38" t="s">
        <v>102</v>
      </c>
      <c r="CT7" s="38" t="s">
        <v>102</v>
      </c>
      <c r="CU7" s="38">
        <v>66.180000000000007</v>
      </c>
      <c r="CV7" s="38">
        <v>56.39</v>
      </c>
      <c r="CW7" s="38">
        <v>59.57</v>
      </c>
      <c r="CX7" s="38" t="s">
        <v>102</v>
      </c>
      <c r="CY7" s="38" t="s">
        <v>102</v>
      </c>
      <c r="CZ7" s="38" t="s">
        <v>102</v>
      </c>
      <c r="DA7" s="38">
        <v>89.32</v>
      </c>
      <c r="DB7" s="38">
        <v>92</v>
      </c>
      <c r="DC7" s="38" t="s">
        <v>102</v>
      </c>
      <c r="DD7" s="38" t="s">
        <v>102</v>
      </c>
      <c r="DE7" s="38" t="s">
        <v>102</v>
      </c>
      <c r="DF7" s="38">
        <v>91.87</v>
      </c>
      <c r="DG7" s="38">
        <v>91.45</v>
      </c>
      <c r="DH7" s="38">
        <v>95.57</v>
      </c>
      <c r="DI7" s="38" t="s">
        <v>102</v>
      </c>
      <c r="DJ7" s="38" t="s">
        <v>102</v>
      </c>
      <c r="DK7" s="38" t="s">
        <v>102</v>
      </c>
      <c r="DL7" s="38">
        <v>40.67</v>
      </c>
      <c r="DM7" s="38">
        <v>41.95</v>
      </c>
      <c r="DN7" s="38" t="s">
        <v>102</v>
      </c>
      <c r="DO7" s="38" t="s">
        <v>102</v>
      </c>
      <c r="DP7" s="38" t="s">
        <v>102</v>
      </c>
      <c r="DQ7" s="38">
        <v>19.78</v>
      </c>
      <c r="DR7" s="38">
        <v>14.8</v>
      </c>
      <c r="DS7" s="38">
        <v>36.520000000000003</v>
      </c>
      <c r="DT7" s="38" t="s">
        <v>102</v>
      </c>
      <c r="DU7" s="38" t="s">
        <v>102</v>
      </c>
      <c r="DV7" s="38" t="s">
        <v>102</v>
      </c>
      <c r="DW7" s="38">
        <v>0</v>
      </c>
      <c r="DX7" s="38">
        <v>0</v>
      </c>
      <c r="DY7" s="38" t="s">
        <v>102</v>
      </c>
      <c r="DZ7" s="38" t="s">
        <v>102</v>
      </c>
      <c r="EA7" s="38" t="s">
        <v>102</v>
      </c>
      <c r="EB7" s="38">
        <v>0.44</v>
      </c>
      <c r="EC7" s="38">
        <v>0.1</v>
      </c>
      <c r="ED7" s="38">
        <v>5.72</v>
      </c>
      <c r="EE7" s="38" t="s">
        <v>102</v>
      </c>
      <c r="EF7" s="38" t="s">
        <v>102</v>
      </c>
      <c r="EG7" s="38" t="s">
        <v>102</v>
      </c>
      <c r="EH7" s="38">
        <v>0</v>
      </c>
      <c r="EI7" s="38">
        <v>0</v>
      </c>
      <c r="EJ7" s="38" t="s">
        <v>102</v>
      </c>
      <c r="EK7" s="38" t="s">
        <v>102</v>
      </c>
      <c r="EL7" s="38" t="s">
        <v>102</v>
      </c>
      <c r="EM7" s="38">
        <v>0.05</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2021-12-03T07:13:31Z</dcterms:created>
  <dcterms:modified xsi:type="dcterms:W3CDTF">2022-01-07T05:05:29Z</dcterms:modified>
  <cp:category/>
</cp:coreProperties>
</file>