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財政課\LANHD026 退避\調査回答 ◆\Ｒ３調査回答\２．県（予算関係以外）\040106 【1_28　15時（金）厳守】公営企業に係る「経営比較分析表」の公表に\03 回答（市→県）\"/>
    </mc:Choice>
  </mc:AlternateContent>
  <workbookProtection workbookAlgorithmName="SHA-512" workbookHashValue="UfdAhCgM2dNyFmnL74kkFMdoNu+MH0c0jLYVgFc+b5PxCAoIPu0g22siWzd6YscrgRhhCjdZYHpHL7UHnlmLxg==" workbookSaltValue="CYVco1ifqbYEOql/CYr2h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LE76" i="4"/>
  <c r="HP76" i="4"/>
  <c r="CV76" i="4"/>
  <c r="A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KO51" i="4"/>
  <c r="FX51" i="4"/>
  <c r="BG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KO30" i="4"/>
  <c r="FX30" i="4"/>
  <c r="BG30" i="4"/>
  <c r="LJ10" i="4"/>
  <c r="JQ10" i="4"/>
  <c r="HX10" i="4"/>
  <c r="DU10" i="4"/>
  <c r="CF10" i="4"/>
  <c r="B10" i="4"/>
  <c r="LJ8" i="4"/>
  <c r="JQ8" i="4"/>
  <c r="HX8" i="4"/>
  <c r="FJ8" i="4"/>
  <c r="DU8" i="4"/>
  <c r="CF8" i="4"/>
  <c r="AQ8" i="4"/>
  <c r="B8" i="4"/>
  <c r="MA51" i="4" l="1"/>
  <c r="MI76" i="4"/>
  <c r="HJ51" i="4"/>
  <c r="MA30" i="4"/>
  <c r="CS51" i="4"/>
  <c r="IT76" i="4"/>
  <c r="HJ30" i="4"/>
  <c r="CS30" i="4"/>
  <c r="BZ76" i="4"/>
  <c r="C11" i="5"/>
  <c r="E11" i="5"/>
  <c r="B11" i="5"/>
  <c r="BZ30" i="4" l="1"/>
  <c r="BK76" i="4"/>
  <c r="LH51" i="4"/>
  <c r="LT76" i="4"/>
  <c r="LH30" i="4"/>
  <c r="IE76" i="4"/>
  <c r="BZ51" i="4"/>
  <c r="GQ30" i="4"/>
  <c r="GQ51" i="4"/>
  <c r="R76" i="4"/>
  <c r="KA76" i="4"/>
  <c r="EL51" i="4"/>
  <c r="JC30" i="4"/>
  <c r="GL76" i="4"/>
  <c r="U30" i="4"/>
  <c r="JC51" i="4"/>
  <c r="U51" i="4"/>
  <c r="EL30" i="4"/>
  <c r="KP76" i="4"/>
  <c r="FE51" i="4"/>
  <c r="JV30" i="4"/>
  <c r="AN30" i="4"/>
  <c r="HA76" i="4"/>
  <c r="AN51" i="4"/>
  <c r="FE30" i="4"/>
  <c r="AG76" i="4"/>
  <c r="JV51" i="4"/>
</calcChain>
</file>

<file path=xl/sharedStrings.xml><?xml version="1.0" encoding="utf-8"?>
<sst xmlns="http://schemas.openxmlformats.org/spreadsheetml/2006/main" count="278" uniqueCount="131">
  <si>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</si>
  <si>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</si>
  <si>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</si>
  <si>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</si>
  <si>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</si>
  <si>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</si>
  <si>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</si>
  <si>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</si>
  <si>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</si>
  <si>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</si>
  <si>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</si>
  <si>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</si>
  <si>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</si>
  <si>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</si>
  <si>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</si>
  <si>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</si>
  <si>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</si>
  <si>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</si>
  <si>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</si>
  <si>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</si>
  <si>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</si>
  <si>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</si>
  <si>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</si>
  <si>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</si>
  <si>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</si>
  <si>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</si>
  <si>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</si>
  <si>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</si>
  <si>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</si>
  <si>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</si>
  <si>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</si>
  <si>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</si>
  <si>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</si>
  <si>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</si>
  <si>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</si>
  <si>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</si>
  <si>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</si>
  <si>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</si>
  <si>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</si>
  <si>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</si>
  <si>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</si>
  <si>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</si>
  <si>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</si>
  <si>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</si>
  <si>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</si>
  <si>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</si>
  <si>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</si>
  <si>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</si>
  <si>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</si>
  <si>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</si>
  <si>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</si>
  <si>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</si>
  <si>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</si>
  <si>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</si>
  <si>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</si>
  <si>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</si>
  <si>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</si>
  <si>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</si>
  <si>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</si>
  <si>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</si>
  <si>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</si>
  <si>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</si>
  <si>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</si>
  <si>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</si>
  <si>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</si>
  <si>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</si>
  <si>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</si>
  <si>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</si>
  <si>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</si>
  <si>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</si>
  <si>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</si>
  <si>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</si>
  <si>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</si>
  <si>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</si>
  <si>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</si>
  <si>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</si>
  <si>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</si>
  <si>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</si>
  <si>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</si>
  <si>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</si>
  <si>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</si>
  <si>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</si>
  <si>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</si>
  <si>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</si>
  <si>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</si>
  <si>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</si>
  <si>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</si>
  <si>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</si>
  <si>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</si>
  <si>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</si>
  <si>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</si>
  <si>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</si>
  <si>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</si>
  <si>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</si>
  <si>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</si>
  <si>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</si>
  <si>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</si>
  <si>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</si>
  <si>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</si>
  <si>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</si>
  <si>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</si>
  <si>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</si>
  <si>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</si>
  <si>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</si>
  <si>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</si>
  <si>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</si>
  <si>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</si>
  <si>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</si>
  <si>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</si>
  <si>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</si>
  <si>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藤枝市</t>
  </si>
  <si>
    <t>藤枝市営駅前駐車場</t>
  </si>
  <si>
    <t>法非適用</t>
  </si>
  <si>
    <t>駐車場整備事業</t>
  </si>
  <si>
    <t>-</t>
  </si>
  <si>
    <t>Ａ１Ｂ１</t>
  </si>
  <si>
    <t>非設置</t>
  </si>
  <si>
    <t>該当数値なし</t>
  </si>
  <si>
    <t>都市計画駐車場</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</si>
  <si>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</si>
  <si>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</si>
  <si>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</si>
  <si>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</si>
  <si>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</si>
  <si>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</si>
  <si>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</si>
  <si>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</si>
  <si>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・収益的収支比率は、231.6％で単年度では黒字である。
・収益的収支比率は、類似施設平均値を上回っている。
  その他収益関連項目も全国平均、類似施設平均値を上
　回っている項目が多いため収益状況は健全であると分
　析する。
・令和２年度の収益的収支比率の減少は新型コロナウイ
　ルス感染症による集客イベントの中止、商店の休業、
　民間企業の出勤制限等で利用者の減少が要因と分析す
　る。
・本市では、駐車場会計の収益を最大限に一般会計に繰
  出しており、総費用に含むため総費用が高い傾向にあ
  る。
・本施設は、JR藤枝駅を核とした中心市街地活性化基本
  計画区域内にあるため、中心市街地活性化事業による
  再開発事業の動向を注視しながら運営を行う。</t>
    <rPh sb="1" eb="4">
      <t>シュウエキテキ</t>
    </rPh>
    <rPh sb="4" eb="6">
      <t>シュウシ</t>
    </rPh>
    <rPh sb="6" eb="8">
      <t>ヒリツ</t>
    </rPh>
    <rPh sb="17" eb="20">
      <t>タンネンド</t>
    </rPh>
    <rPh sb="22" eb="24">
      <t>クロジ</t>
    </rPh>
    <rPh sb="30" eb="33">
      <t>シュウエキテキ</t>
    </rPh>
    <rPh sb="33" eb="35">
      <t>シュウシ</t>
    </rPh>
    <rPh sb="35" eb="37">
      <t>ヒリツ</t>
    </rPh>
    <rPh sb="39" eb="41">
      <t>ルイジ</t>
    </rPh>
    <rPh sb="41" eb="43">
      <t>シセツ</t>
    </rPh>
    <rPh sb="43" eb="46">
      <t>ヘイキンチ</t>
    </rPh>
    <rPh sb="47" eb="49">
      <t>ウワマワ</t>
    </rPh>
    <rPh sb="59" eb="60">
      <t>タ</t>
    </rPh>
    <rPh sb="60" eb="62">
      <t>シュウエキ</t>
    </rPh>
    <rPh sb="62" eb="64">
      <t>カンレン</t>
    </rPh>
    <rPh sb="64" eb="66">
      <t>コウモク</t>
    </rPh>
    <rPh sb="67" eb="69">
      <t>ゼンコク</t>
    </rPh>
    <rPh sb="69" eb="71">
      <t>ヘイキン</t>
    </rPh>
    <rPh sb="72" eb="74">
      <t>ルイジ</t>
    </rPh>
    <rPh sb="74" eb="76">
      <t>シセツ</t>
    </rPh>
    <rPh sb="76" eb="79">
      <t>ヘイキンチ</t>
    </rPh>
    <rPh sb="80" eb="81">
      <t>ウワ</t>
    </rPh>
    <rPh sb="83" eb="84">
      <t>マワ</t>
    </rPh>
    <rPh sb="88" eb="90">
      <t>コウモク</t>
    </rPh>
    <rPh sb="91" eb="92">
      <t>オオ</t>
    </rPh>
    <rPh sb="95" eb="97">
      <t>シュウエキ</t>
    </rPh>
    <rPh sb="97" eb="99">
      <t>ジョウキョウ</t>
    </rPh>
    <rPh sb="100" eb="102">
      <t>ケンゼン</t>
    </rPh>
    <rPh sb="115" eb="117">
      <t>レイワ</t>
    </rPh>
    <rPh sb="118" eb="120">
      <t>ネンド</t>
    </rPh>
    <rPh sb="121" eb="123">
      <t>シュウエキ</t>
    </rPh>
    <rPh sb="123" eb="124">
      <t>テキ</t>
    </rPh>
    <rPh sb="124" eb="126">
      <t>シュウシ</t>
    </rPh>
    <rPh sb="126" eb="128">
      <t>ヒリツ</t>
    </rPh>
    <rPh sb="129" eb="131">
      <t>ゲンショウ</t>
    </rPh>
    <rPh sb="143" eb="146">
      <t>カンセンショウ</t>
    </rPh>
    <rPh sb="149" eb="151">
      <t>シュウキャク</t>
    </rPh>
    <rPh sb="162" eb="164">
      <t>キュウギョウ</t>
    </rPh>
    <rPh sb="167" eb="169">
      <t>ミンカン</t>
    </rPh>
    <rPh sb="169" eb="171">
      <t>キギョウ</t>
    </rPh>
    <rPh sb="172" eb="174">
      <t>シュッキン</t>
    </rPh>
    <rPh sb="174" eb="176">
      <t>セイゲン</t>
    </rPh>
    <rPh sb="176" eb="177">
      <t>トウ</t>
    </rPh>
    <rPh sb="178" eb="181">
      <t>リヨウシャ</t>
    </rPh>
    <rPh sb="182" eb="184">
      <t>ゲンショウ</t>
    </rPh>
    <rPh sb="185" eb="187">
      <t>ヨウイン</t>
    </rPh>
    <rPh sb="188" eb="190">
      <t>ブンセキ</t>
    </rPh>
    <rPh sb="197" eb="199">
      <t>ホンシ</t>
    </rPh>
    <rPh sb="202" eb="205">
      <t>チュウシャジョウ</t>
    </rPh>
    <rPh sb="205" eb="207">
      <t>カイケイ</t>
    </rPh>
    <rPh sb="208" eb="210">
      <t>シュウエキ</t>
    </rPh>
    <rPh sb="211" eb="214">
      <t>サイダイゲン</t>
    </rPh>
    <rPh sb="215" eb="217">
      <t>イッパン</t>
    </rPh>
    <rPh sb="217" eb="219">
      <t>カイケイ</t>
    </rPh>
    <rPh sb="230" eb="233">
      <t>ソウヒヨウ</t>
    </rPh>
    <rPh sb="234" eb="235">
      <t>フク</t>
    </rPh>
    <rPh sb="238" eb="241">
      <t>ソウヒヨウ</t>
    </rPh>
    <rPh sb="242" eb="243">
      <t>タカ</t>
    </rPh>
    <rPh sb="244" eb="246">
      <t>ケイコウ</t>
    </rPh>
    <rPh sb="255" eb="256">
      <t>ホン</t>
    </rPh>
    <rPh sb="256" eb="258">
      <t>シセツ</t>
    </rPh>
    <rPh sb="262" eb="265">
      <t>フジエダエキ</t>
    </rPh>
    <rPh sb="266" eb="267">
      <t>カク</t>
    </rPh>
    <rPh sb="270" eb="272">
      <t>チュウシン</t>
    </rPh>
    <rPh sb="272" eb="275">
      <t>シガイチ</t>
    </rPh>
    <rPh sb="275" eb="278">
      <t>カッセイカ</t>
    </rPh>
    <rPh sb="278" eb="280">
      <t>キホン</t>
    </rPh>
    <rPh sb="285" eb="288">
      <t>クイキナイ</t>
    </rPh>
    <rPh sb="294" eb="296">
      <t>チュウシン</t>
    </rPh>
    <rPh sb="296" eb="299">
      <t>シガイチ</t>
    </rPh>
    <rPh sb="299" eb="302">
      <t>カッセイカ</t>
    </rPh>
    <rPh sb="302" eb="304">
      <t>ジギョウ</t>
    </rPh>
    <rPh sb="313" eb="315">
      <t>ジギョウ</t>
    </rPh>
    <rPh sb="316" eb="318">
      <t>ドウコウ</t>
    </rPh>
    <rPh sb="319" eb="321">
      <t>チュウシ</t>
    </rPh>
    <rPh sb="325" eb="327">
      <t>ウンエイ</t>
    </rPh>
    <rPh sb="328" eb="329">
      <t>オコナ</t>
    </rPh>
    <phoneticPr fontId="5"/>
  </si>
  <si>
    <t>・供用開始から43年が経過しており、施設や設備に
　経年劣化がみられる。
・令和３年度から、藤枝市営駅前駐車場用地を藤
　枝駅前二丁目市有地有効活用事業として事業者
　を公募し、駐車場機能を有する施設を採用する
　予定である。
・藤枝駅前二丁目市有地活性化事業による建設
　工事着工まで現状の施設を保守点検し運営する。</t>
    <rPh sb="1" eb="3">
      <t>キョウヨウ</t>
    </rPh>
    <rPh sb="3" eb="5">
      <t>カイシ</t>
    </rPh>
    <rPh sb="9" eb="10">
      <t>ネン</t>
    </rPh>
    <rPh sb="11" eb="13">
      <t>ケイカ</t>
    </rPh>
    <rPh sb="18" eb="20">
      <t>シセツ</t>
    </rPh>
    <rPh sb="21" eb="23">
      <t>セツビ</t>
    </rPh>
    <rPh sb="26" eb="28">
      <t>ケイネン</t>
    </rPh>
    <rPh sb="28" eb="30">
      <t>レッカ</t>
    </rPh>
    <rPh sb="38" eb="40">
      <t>レイワ</t>
    </rPh>
    <rPh sb="41" eb="43">
      <t>ネンドフジエダエキカクチュウシンシガイチカッセイカキホンクイキナイチュウシンシガイチカッセイカジギョウジギョウドウコウチュウシウンエイオコナ</t>
    </rPh>
    <rPh sb="46" eb="49">
      <t>フジエダシ</t>
    </rPh>
    <rPh sb="49" eb="50">
      <t>エイ</t>
    </rPh>
    <rPh sb="50" eb="52">
      <t>エキマエ</t>
    </rPh>
    <rPh sb="52" eb="55">
      <t>チュウシャジョウ</t>
    </rPh>
    <rPh sb="55" eb="57">
      <t>ヨウチ</t>
    </rPh>
    <phoneticPr fontId="5"/>
  </si>
  <si>
    <t>・新型コロナウイルス感染症による影響を受けた
　が、令和２年度の収益等の状況、利用状況を分
　析すると類似施設平均値を上回る又は、平均値
　に近い数値であるため健全な経営状況であると
　判断する。
・今後の資産の状況は、藤枝市駅前二丁目市有地
　有効活用事業の中で活用を進めていきたい。</t>
    <rPh sb="1" eb="3">
      <t>シンガタ</t>
    </rPh>
    <rPh sb="10" eb="13">
      <t>カンセンショウ</t>
    </rPh>
    <rPh sb="16" eb="18">
      <t>エイキョウ</t>
    </rPh>
    <rPh sb="19" eb="20">
      <t>ウ</t>
    </rPh>
    <rPh sb="26" eb="28">
      <t>レイワ</t>
    </rPh>
    <rPh sb="29" eb="31">
      <t>ネンド</t>
    </rPh>
    <rPh sb="32" eb="34">
      <t>シュウエキ</t>
    </rPh>
    <rPh sb="34" eb="35">
      <t>トウ</t>
    </rPh>
    <rPh sb="36" eb="38">
      <t>ジョウキョウ</t>
    </rPh>
    <rPh sb="39" eb="41">
      <t>リヨウ</t>
    </rPh>
    <rPh sb="41" eb="43">
      <t>ジョウキョウ</t>
    </rPh>
    <rPh sb="132" eb="134">
      <t>カツヨウ</t>
    </rPh>
    <rPh sb="135" eb="136">
      <t>スス</t>
    </rPh>
    <phoneticPr fontId="5"/>
  </si>
  <si>
    <t>・駐車場利用形態は、時間貸しと定期貸しの利用
　である。
・稼働率は、平成２８年度から下がっており、令
　和２年度は全国平均、類似施設平均値を下回っ
　ている。
・平成２８年度から稼働率が下がった理由として
　市営駅前駐車場の近隣に藤枝市営藤枝駅北口駐
　車場や民間の駐車場が建設されたためと推測す
　る。
・令和２年度の稼働率の減少は、新型コロナウイ
　ルス感染症による集客イベントの中止、商店の
　休業、民間企業の出勤制限等による利用者の減
　少が要因と分析する。</t>
    <rPh sb="1" eb="4">
      <t>チュウシャジョウ</t>
    </rPh>
    <rPh sb="4" eb="6">
      <t>リヨウ</t>
    </rPh>
    <rPh sb="6" eb="8">
      <t>ケイタイ</t>
    </rPh>
    <rPh sb="10" eb="12">
      <t>ジカン</t>
    </rPh>
    <rPh sb="12" eb="13">
      <t>カ</t>
    </rPh>
    <rPh sb="15" eb="17">
      <t>テイキ</t>
    </rPh>
    <rPh sb="17" eb="18">
      <t>カ</t>
    </rPh>
    <rPh sb="20" eb="22">
      <t>リヨウ</t>
    </rPh>
    <rPh sb="30" eb="32">
      <t>カドウ</t>
    </rPh>
    <rPh sb="32" eb="33">
      <t>リツ</t>
    </rPh>
    <rPh sb="35" eb="37">
      <t>ヘイセイ</t>
    </rPh>
    <rPh sb="39" eb="41">
      <t>ネンド</t>
    </rPh>
    <rPh sb="43" eb="44">
      <t>サ</t>
    </rPh>
    <rPh sb="50" eb="51">
      <t>レイ</t>
    </rPh>
    <rPh sb="53" eb="54">
      <t>ワ</t>
    </rPh>
    <rPh sb="55" eb="57">
      <t>ネンド</t>
    </rPh>
    <rPh sb="58" eb="60">
      <t>ゼンコク</t>
    </rPh>
    <rPh sb="60" eb="62">
      <t>ヘイキン</t>
    </rPh>
    <rPh sb="63" eb="65">
      <t>ルイジ</t>
    </rPh>
    <rPh sb="65" eb="67">
      <t>シセツ</t>
    </rPh>
    <rPh sb="67" eb="70">
      <t>ヘイキンチ</t>
    </rPh>
    <rPh sb="71" eb="73">
      <t>シタマワ</t>
    </rPh>
    <rPh sb="82" eb="84">
      <t>ヘイセイ</t>
    </rPh>
    <rPh sb="86" eb="88">
      <t>ネンド</t>
    </rPh>
    <rPh sb="90" eb="92">
      <t>カドウ</t>
    </rPh>
    <rPh sb="92" eb="93">
      <t>リツ</t>
    </rPh>
    <rPh sb="94" eb="95">
      <t>サ</t>
    </rPh>
    <rPh sb="98" eb="100">
      <t>リユウ</t>
    </rPh>
    <rPh sb="105" eb="107">
      <t>シエイ</t>
    </rPh>
    <rPh sb="107" eb="109">
      <t>エキマエ</t>
    </rPh>
    <rPh sb="109" eb="111">
      <t>チュウシャ</t>
    </rPh>
    <rPh sb="111" eb="112">
      <t>ジョウ</t>
    </rPh>
    <rPh sb="113" eb="115">
      <t>キンリン</t>
    </rPh>
    <rPh sb="116" eb="119">
      <t>フジエダシ</t>
    </rPh>
    <rPh sb="119" eb="120">
      <t>エイ</t>
    </rPh>
    <rPh sb="120" eb="123">
      <t>フジエダエキ</t>
    </rPh>
    <rPh sb="123" eb="125">
      <t>キタグチ</t>
    </rPh>
    <rPh sb="131" eb="133">
      <t>ミンカン</t>
    </rPh>
    <rPh sb="134" eb="137">
      <t>チュウシャジョウ</t>
    </rPh>
    <rPh sb="138" eb="140">
      <t>ケンセツ</t>
    </rPh>
    <rPh sb="146" eb="148">
      <t>スイソク</t>
    </rPh>
    <rPh sb="155" eb="157">
      <t>レイワ</t>
    </rPh>
    <rPh sb="158" eb="160">
      <t>ネンド</t>
    </rPh>
    <rPh sb="161" eb="163">
      <t>カドウ</t>
    </rPh>
    <rPh sb="163" eb="164">
      <t>リツ</t>
    </rPh>
    <rPh sb="165" eb="167">
      <t>ゲンショウ</t>
    </rPh>
    <rPh sb="169" eb="171">
      <t>シンガタ</t>
    </rPh>
    <rPh sb="180" eb="183">
      <t>カンセンショウ</t>
    </rPh>
    <rPh sb="186" eb="188">
      <t>シュウキャク</t>
    </rPh>
    <rPh sb="193" eb="195">
      <t>チュウシ</t>
    </rPh>
    <rPh sb="196" eb="198">
      <t>ショウテン</t>
    </rPh>
    <rPh sb="201" eb="203">
      <t>キュウギョウ</t>
    </rPh>
    <rPh sb="204" eb="206">
      <t>ミンカン</t>
    </rPh>
    <rPh sb="206" eb="208">
      <t>キギョウ</t>
    </rPh>
    <rPh sb="209" eb="211">
      <t>シュッキン</t>
    </rPh>
    <rPh sb="211" eb="213">
      <t>セイゲン</t>
    </rPh>
    <rPh sb="213" eb="214">
      <t>トウ</t>
    </rPh>
    <rPh sb="217" eb="220">
      <t>リヨウシャ</t>
    </rPh>
    <rPh sb="226" eb="228">
      <t>ヨウイン</t>
    </rPh>
    <rPh sb="229" eb="231">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</si>
</sst>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296</c:v>
                </c:pt>
                <c:pt idx="1">
                  <c:v>224</c:v>
                </c:pt>
                <c:pt idx="2">
                  <c:v>307.89999999999998</c:v>
                </c:pt>
                <c:pt idx="3">
                  <c:v>274.3</c:v>
                </c:pt>
                <c:pt idx="4">
                  <c:v>231.6</c:v>
                </c:pt>
              </c:numCache>
            </c:numRef>
          </c:val>
          <c:extLst>
            <c:ext xmlns:c16="http://schemas.microsoft.com/office/drawing/2014/chart" uri="{C3380CC4-5D6E-409C-BE32-E72D297353CC}">
              <c16:uniqueId val="{00000000-CB19-4A71-B7CD-B1CA99C105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130.80000000000001</c:v>
                </c:pt>
              </c:numCache>
            </c:numRef>
          </c:val>
          <c:smooth val="0"/>
          <c:extLst>
            <c:ext xmlns:c16="http://schemas.microsoft.com/office/drawing/2014/chart" uri="{C3380CC4-5D6E-409C-BE32-E72D297353CC}">
              <c16:uniqueId val="{00000001-CB19-4A71-B7CD-B1CA99C1057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60-442A-A1F8-5A8FDDDE0E9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110.8</c:v>
                </c:pt>
              </c:numCache>
            </c:numRef>
          </c:val>
          <c:smooth val="0"/>
          <c:extLst>
            <c:ext xmlns:c16="http://schemas.microsoft.com/office/drawing/2014/chart" uri="{C3380CC4-5D6E-409C-BE32-E72D297353CC}">
              <c16:uniqueId val="{00000001-5F60-442A-A1F8-5A8FDDDE0E9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7A0-4F01-BE91-406E85E2EFE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A0-4F01-BE91-406E85E2EFE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E4C-4B13-8985-6996A8B2CBD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4C-4B13-8985-6996A8B2CBD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88-4D41-A41F-B33478E30B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9.5</c:v>
                </c:pt>
              </c:numCache>
            </c:numRef>
          </c:val>
          <c:smooth val="0"/>
          <c:extLst>
            <c:ext xmlns:c16="http://schemas.microsoft.com/office/drawing/2014/chart" uri="{C3380CC4-5D6E-409C-BE32-E72D297353CC}">
              <c16:uniqueId val="{00000001-F388-4D41-A41F-B33478E30B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ABE-458C-8D3F-E856953B273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4426</c:v>
                </c:pt>
              </c:numCache>
            </c:numRef>
          </c:val>
          <c:smooth val="0"/>
          <c:extLst>
            <c:ext xmlns:c16="http://schemas.microsoft.com/office/drawing/2014/chart" uri="{C3380CC4-5D6E-409C-BE32-E72D297353CC}">
              <c16:uniqueId val="{00000001-2ABE-458C-8D3F-E856953B273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186</c:v>
                </c:pt>
                <c:pt idx="1">
                  <c:v>175.4</c:v>
                </c:pt>
                <c:pt idx="2">
                  <c:v>158.80000000000001</c:v>
                </c:pt>
                <c:pt idx="3">
                  <c:v>141.19999999999999</c:v>
                </c:pt>
                <c:pt idx="4">
                  <c:v>101.8</c:v>
                </c:pt>
              </c:numCache>
            </c:numRef>
          </c:val>
          <c:extLst>
            <c:ext xmlns:c16="http://schemas.microsoft.com/office/drawing/2014/chart" uri="{C3380CC4-5D6E-409C-BE32-E72D297353CC}">
              <c16:uniqueId val="{00000000-83B1-4321-9819-F43824527E6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105.7</c:v>
                </c:pt>
              </c:numCache>
            </c:numRef>
          </c:val>
          <c:smooth val="0"/>
          <c:extLst>
            <c:ext xmlns:c16="http://schemas.microsoft.com/office/drawing/2014/chart" uri="{C3380CC4-5D6E-409C-BE32-E72D297353CC}">
              <c16:uniqueId val="{00000001-83B1-4321-9819-F43824527E6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66</c:v>
                </c:pt>
                <c:pt idx="1">
                  <c:v>55.4</c:v>
                </c:pt>
                <c:pt idx="2">
                  <c:v>67.5</c:v>
                </c:pt>
                <c:pt idx="3">
                  <c:v>63.5</c:v>
                </c:pt>
                <c:pt idx="4">
                  <c:v>56.8</c:v>
                </c:pt>
              </c:numCache>
            </c:numRef>
          </c:val>
          <c:extLst>
            <c:ext xmlns:c16="http://schemas.microsoft.com/office/drawing/2014/chart" uri="{C3380CC4-5D6E-409C-BE32-E72D297353CC}">
              <c16:uniqueId val="{00000000-DADC-4A88-BC88-EF074A0969F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-0.7</c:v>
                </c:pt>
              </c:numCache>
            </c:numRef>
          </c:val>
          <c:smooth val="0"/>
          <c:extLst>
            <c:ext xmlns:c16="http://schemas.microsoft.com/office/drawing/2014/chart" uri="{C3380CC4-5D6E-409C-BE32-E72D297353CC}">
              <c16:uniqueId val="{00000001-DADC-4A88-BC88-EF074A0969F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16361</c:v>
                </c:pt>
                <c:pt idx="1">
                  <c:v>12905</c:v>
                </c:pt>
                <c:pt idx="2">
                  <c:v>15178</c:v>
                </c:pt>
                <c:pt idx="3">
                  <c:v>13562</c:v>
                </c:pt>
                <c:pt idx="4">
                  <c:v>9016</c:v>
                </c:pt>
              </c:numCache>
            </c:numRef>
          </c:val>
          <c:extLst>
            <c:ext xmlns:c16="http://schemas.microsoft.com/office/drawing/2014/chart" uri="{C3380CC4-5D6E-409C-BE32-E72D297353CC}">
              <c16:uniqueId val="{00000000-8153-4BB9-8A99-3326979B1CF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4197</c:v>
                </c:pt>
              </c:numCache>
            </c:numRef>
          </c:val>
          <c:smooth val="0"/>
          <c:extLst>
            <c:ext xmlns:c16="http://schemas.microsoft.com/office/drawing/2014/chart" uri="{C3380CC4-5D6E-409C-BE32-E72D297353CC}">
              <c16:uniqueId val="{00000001-8153-4BB9-8A99-3326979B1CF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LL58" sqref="LL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静岡県藤枝市　藤枝市営駅前駐車場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Ａ１Ｂ１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t="str">
        <f>データ!N7</f>
        <v>非設置</v>
      </c>
      <c r="FK8" s="125"/>
      <c r="FL8" s="125"/>
      <c r="FM8" s="125"/>
      <c r="FN8" s="125"/>
      <c r="FO8" s="125"/>
      <c r="FP8" s="125"/>
      <c r="FQ8" s="125"/>
      <c r="FR8" s="125"/>
      <c r="FS8" s="125"/>
      <c r="FT8" s="125"/>
      <c r="FU8" s="125"/>
      <c r="FV8" s="125"/>
      <c r="FW8" s="125"/>
      <c r="FX8" s="125"/>
      <c r="FY8" s="125"/>
      <c r="FZ8" s="125"/>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4"/>
      <c r="GZ8" s="4"/>
      <c r="HA8" s="4"/>
      <c r="HB8" s="4"/>
      <c r="HC8" s="4"/>
      <c r="HD8" s="4"/>
      <c r="HE8" s="4"/>
      <c r="HF8" s="4"/>
      <c r="HG8" s="4"/>
      <c r="HH8" s="4"/>
      <c r="HI8" s="4"/>
      <c r="HJ8" s="4"/>
      <c r="HK8" s="4"/>
      <c r="HL8" s="4"/>
      <c r="HM8" s="4"/>
      <c r="HN8" s="4"/>
      <c r="HO8" s="4"/>
      <c r="HP8" s="4"/>
      <c r="HQ8" s="4"/>
      <c r="HR8" s="4"/>
      <c r="HS8" s="4"/>
      <c r="HT8" s="4"/>
      <c r="HU8" s="4"/>
      <c r="HV8" s="4"/>
      <c r="HW8" s="4"/>
      <c r="HX8" s="125" t="str">
        <f>データ!S7</f>
        <v>公共施設</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3661</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8" t="s">
        <v>118</v>
      </c>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20"/>
      <c r="CF10" s="121" t="str">
        <f>データ!Q7</f>
        <v>立体式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43</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4">
        <f>データ!V7</f>
        <v>114</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100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無</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27"/>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296</v>
      </c>
      <c r="V31" s="110"/>
      <c r="W31" s="110"/>
      <c r="X31" s="110"/>
      <c r="Y31" s="110"/>
      <c r="Z31" s="110"/>
      <c r="AA31" s="110"/>
      <c r="AB31" s="110"/>
      <c r="AC31" s="110"/>
      <c r="AD31" s="110"/>
      <c r="AE31" s="110"/>
      <c r="AF31" s="110"/>
      <c r="AG31" s="110"/>
      <c r="AH31" s="110"/>
      <c r="AI31" s="110"/>
      <c r="AJ31" s="110"/>
      <c r="AK31" s="110"/>
      <c r="AL31" s="110"/>
      <c r="AM31" s="110"/>
      <c r="AN31" s="110">
        <f>データ!Z7</f>
        <v>224</v>
      </c>
      <c r="AO31" s="110"/>
      <c r="AP31" s="110"/>
      <c r="AQ31" s="110"/>
      <c r="AR31" s="110"/>
      <c r="AS31" s="110"/>
      <c r="AT31" s="110"/>
      <c r="AU31" s="110"/>
      <c r="AV31" s="110"/>
      <c r="AW31" s="110"/>
      <c r="AX31" s="110"/>
      <c r="AY31" s="110"/>
      <c r="AZ31" s="110"/>
      <c r="BA31" s="110"/>
      <c r="BB31" s="110"/>
      <c r="BC31" s="110"/>
      <c r="BD31" s="110"/>
      <c r="BE31" s="110"/>
      <c r="BF31" s="110"/>
      <c r="BG31" s="110">
        <f>データ!AA7</f>
        <v>307.89999999999998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274.3</v>
      </c>
      <c r="CA31" s="110"/>
      <c r="CB31" s="110"/>
      <c r="CC31" s="110"/>
      <c r="CD31" s="110"/>
      <c r="CE31" s="110"/>
      <c r="CF31" s="110"/>
      <c r="CG31" s="110"/>
      <c r="CH31" s="110"/>
      <c r="CI31" s="110"/>
      <c r="CJ31" s="110"/>
      <c r="CK31" s="110"/>
      <c r="CL31" s="110"/>
      <c r="CM31" s="110"/>
      <c r="CN31" s="110"/>
      <c r="CO31" s="110"/>
      <c r="CP31" s="110"/>
      <c r="CQ31" s="110"/>
      <c r="CR31" s="110"/>
      <c r="CS31" s="110">
        <f>データ!AC7</f>
        <v>231.6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186</v>
      </c>
      <c r="JD31" s="81"/>
      <c r="JE31" s="81"/>
      <c r="JF31" s="81"/>
      <c r="JG31" s="81"/>
      <c r="JH31" s="81"/>
      <c r="JI31" s="81"/>
      <c r="JJ31" s="81"/>
      <c r="JK31" s="81"/>
      <c r="JL31" s="81"/>
      <c r="JM31" s="81"/>
      <c r="JN31" s="81"/>
      <c r="JO31" s="81"/>
      <c r="JP31" s="81"/>
      <c r="JQ31" s="81"/>
      <c r="JR31" s="81"/>
      <c r="JS31" s="81"/>
      <c r="JT31" s="81"/>
      <c r="JU31" s="82"/>
      <c r="JV31" s="80">
        <f>データ!DL7</f>
        <v>175.4</v>
      </c>
      <c r="JW31" s="81"/>
      <c r="JX31" s="81"/>
      <c r="JY31" s="81"/>
      <c r="JZ31" s="81"/>
      <c r="KA31" s="81"/>
      <c r="KB31" s="81"/>
      <c r="KC31" s="81"/>
      <c r="KD31" s="81"/>
      <c r="KE31" s="81"/>
      <c r="KF31" s="81"/>
      <c r="KG31" s="81"/>
      <c r="KH31" s="81"/>
      <c r="KI31" s="81"/>
      <c r="KJ31" s="81"/>
      <c r="KK31" s="81"/>
      <c r="KL31" s="81"/>
      <c r="KM31" s="81"/>
      <c r="KN31" s="82"/>
      <c r="KO31" s="80">
        <f>データ!DM7</f>
        <v>158.80000000000001</v>
      </c>
      <c r="KP31" s="81"/>
      <c r="KQ31" s="81"/>
      <c r="KR31" s="81"/>
      <c r="KS31" s="81"/>
      <c r="KT31" s="81"/>
      <c r="KU31" s="81"/>
      <c r="KV31" s="81"/>
      <c r="KW31" s="81"/>
      <c r="KX31" s="81"/>
      <c r="KY31" s="81"/>
      <c r="KZ31" s="81"/>
      <c r="LA31" s="81"/>
      <c r="LB31" s="81"/>
      <c r="LC31" s="81"/>
      <c r="LD31" s="81"/>
      <c r="LE31" s="81"/>
      <c r="LF31" s="81"/>
      <c r="LG31" s="82"/>
      <c r="LH31" s="80">
        <f>データ!DN7</f>
        <v>141.19999999999999</v>
      </c>
      <c r="LI31" s="81"/>
      <c r="LJ31" s="81"/>
      <c r="LK31" s="81"/>
      <c r="LL31" s="81"/>
      <c r="LM31" s="81"/>
      <c r="LN31" s="81"/>
      <c r="LO31" s="81"/>
      <c r="LP31" s="81"/>
      <c r="LQ31" s="81"/>
      <c r="LR31" s="81"/>
      <c r="LS31" s="81"/>
      <c r="LT31" s="81"/>
      <c r="LU31" s="81"/>
      <c r="LV31" s="81"/>
      <c r="LW31" s="81"/>
      <c r="LX31" s="81"/>
      <c r="LY31" s="81"/>
      <c r="LZ31" s="82"/>
      <c r="MA31" s="80">
        <f>データ!DO7</f>
        <v>101.8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66</v>
      </c>
      <c r="EM52" s="110"/>
      <c r="EN52" s="110"/>
      <c r="EO52" s="110"/>
      <c r="EP52" s="110"/>
      <c r="EQ52" s="110"/>
      <c r="ER52" s="110"/>
      <c r="ES52" s="110"/>
      <c r="ET52" s="110"/>
      <c r="EU52" s="110"/>
      <c r="EV52" s="110"/>
      <c r="EW52" s="110"/>
      <c r="EX52" s="110"/>
      <c r="EY52" s="110"/>
      <c r="EZ52" s="110"/>
      <c r="FA52" s="110"/>
      <c r="FB52" s="110"/>
      <c r="FC52" s="110"/>
      <c r="FD52" s="110"/>
      <c r="FE52" s="110">
        <f>データ!BG7</f>
        <v>55.4</v>
      </c>
      <c r="FF52" s="110"/>
      <c r="FG52" s="110"/>
      <c r="FH52" s="110"/>
      <c r="FI52" s="110"/>
      <c r="FJ52" s="110"/>
      <c r="FK52" s="110"/>
      <c r="FL52" s="110"/>
      <c r="FM52" s="110"/>
      <c r="FN52" s="110"/>
      <c r="FO52" s="110"/>
      <c r="FP52" s="110"/>
      <c r="FQ52" s="110"/>
      <c r="FR52" s="110"/>
      <c r="FS52" s="110"/>
      <c r="FT52" s="110"/>
      <c r="FU52" s="110"/>
      <c r="FV52" s="110"/>
      <c r="FW52" s="110"/>
      <c r="FX52" s="110">
        <f>データ!BH7</f>
        <v>67.5</v>
      </c>
      <c r="FY52" s="110"/>
      <c r="FZ52" s="110"/>
      <c r="GA52" s="110"/>
      <c r="GB52" s="110"/>
      <c r="GC52" s="110"/>
      <c r="GD52" s="110"/>
      <c r="GE52" s="110"/>
      <c r="GF52" s="110"/>
      <c r="GG52" s="110"/>
      <c r="GH52" s="110"/>
      <c r="GI52" s="110"/>
      <c r="GJ52" s="110"/>
      <c r="GK52" s="110"/>
      <c r="GL52" s="110"/>
      <c r="GM52" s="110"/>
      <c r="GN52" s="110"/>
      <c r="GO52" s="110"/>
      <c r="GP52" s="110"/>
      <c r="GQ52" s="110">
        <f>データ!BI7</f>
        <v>63.5</v>
      </c>
      <c r="GR52" s="110"/>
      <c r="GS52" s="110"/>
      <c r="GT52" s="110"/>
      <c r="GU52" s="110"/>
      <c r="GV52" s="110"/>
      <c r="GW52" s="110"/>
      <c r="GX52" s="110"/>
      <c r="GY52" s="110"/>
      <c r="GZ52" s="110"/>
      <c r="HA52" s="110"/>
      <c r="HB52" s="110"/>
      <c r="HC52" s="110"/>
      <c r="HD52" s="110"/>
      <c r="HE52" s="110"/>
      <c r="HF52" s="110"/>
      <c r="HG52" s="110"/>
      <c r="HH52" s="110"/>
      <c r="HI52" s="110"/>
      <c r="HJ52" s="110">
        <f>データ!BJ7</f>
        <v>56.8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16361</v>
      </c>
      <c r="JD52" s="106"/>
      <c r="JE52" s="106"/>
      <c r="JF52" s="106"/>
      <c r="JG52" s="106"/>
      <c r="JH52" s="106"/>
      <c r="JI52" s="106"/>
      <c r="JJ52" s="106"/>
      <c r="JK52" s="106"/>
      <c r="JL52" s="106"/>
      <c r="JM52" s="106"/>
      <c r="JN52" s="106"/>
      <c r="JO52" s="106"/>
      <c r="JP52" s="106"/>
      <c r="JQ52" s="106"/>
      <c r="JR52" s="106"/>
      <c r="JS52" s="106"/>
      <c r="JT52" s="106"/>
      <c r="JU52" s="106"/>
      <c r="JV52" s="106">
        <f>データ!BR7</f>
        <v>12905</v>
      </c>
      <c r="JW52" s="106"/>
      <c r="JX52" s="106"/>
      <c r="JY52" s="106"/>
      <c r="JZ52" s="106"/>
      <c r="KA52" s="106"/>
      <c r="KB52" s="106"/>
      <c r="KC52" s="106"/>
      <c r="KD52" s="106"/>
      <c r="KE52" s="106"/>
      <c r="KF52" s="106"/>
      <c r="KG52" s="106"/>
      <c r="KH52" s="106"/>
      <c r="KI52" s="106"/>
      <c r="KJ52" s="106"/>
      <c r="KK52" s="106"/>
      <c r="KL52" s="106"/>
      <c r="KM52" s="106"/>
      <c r="KN52" s="106"/>
      <c r="KO52" s="106">
        <f>データ!BS7</f>
        <v>15178</v>
      </c>
      <c r="KP52" s="106"/>
      <c r="KQ52" s="106"/>
      <c r="KR52" s="106"/>
      <c r="KS52" s="106"/>
      <c r="KT52" s="106"/>
      <c r="KU52" s="106"/>
      <c r="KV52" s="106"/>
      <c r="KW52" s="106"/>
      <c r="KX52" s="106"/>
      <c r="KY52" s="106"/>
      <c r="KZ52" s="106"/>
      <c r="LA52" s="106"/>
      <c r="LB52" s="106"/>
      <c r="LC52" s="106"/>
      <c r="LD52" s="106"/>
      <c r="LE52" s="106"/>
      <c r="LF52" s="106"/>
      <c r="LG52" s="106"/>
      <c r="LH52" s="106">
        <f>データ!BT7</f>
        <v>13562</v>
      </c>
      <c r="LI52" s="106"/>
      <c r="LJ52" s="106"/>
      <c r="LK52" s="106"/>
      <c r="LL52" s="106"/>
      <c r="LM52" s="106"/>
      <c r="LN52" s="106"/>
      <c r="LO52" s="106"/>
      <c r="LP52" s="106"/>
      <c r="LQ52" s="106"/>
      <c r="LR52" s="106"/>
      <c r="LS52" s="106"/>
      <c r="LT52" s="106"/>
      <c r="LU52" s="106"/>
      <c r="LV52" s="106"/>
      <c r="LW52" s="106"/>
      <c r="LX52" s="106"/>
      <c r="LY52" s="106"/>
      <c r="LZ52" s="106"/>
      <c r="MA52" s="106">
        <f>データ!BU7</f>
        <v>9016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r0dT04soH065zZZXaGRWJN8k++ysf93fy3cYZpNIna+ezWEKHLz9z8g+b18WQrV6diZ4UV2kdDDUUlr7t5kYqQ==" saltValue="alUDMmON9ZGUKhorjNXoW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4" t="s">
        <v>58</v>
      </c>
      <c r="I3" s="145"/>
      <c r="J3" s="145"/>
      <c r="K3" s="145"/>
      <c r="L3" s="145"/>
      <c r="M3" s="145"/>
      <c r="N3" s="145"/>
      <c r="O3" s="145"/>
      <c r="P3" s="145"/>
      <c r="Q3" s="145"/>
      <c r="R3" s="145"/>
      <c r="S3" s="145"/>
      <c r="T3" s="145"/>
      <c r="U3" s="145"/>
      <c r="V3" s="145"/>
      <c r="W3" s="145"/>
      <c r="X3" s="145"/>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6"/>
      <c r="I4" s="147"/>
      <c r="J4" s="147"/>
      <c r="K4" s="147"/>
      <c r="L4" s="147"/>
      <c r="M4" s="147"/>
      <c r="N4" s="147"/>
      <c r="O4" s="147"/>
      <c r="P4" s="147"/>
      <c r="Q4" s="147"/>
      <c r="R4" s="147"/>
      <c r="S4" s="147"/>
      <c r="T4" s="147"/>
      <c r="U4" s="147"/>
      <c r="V4" s="147"/>
      <c r="W4" s="147"/>
      <c r="X4" s="147"/>
      <c r="Y4" s="141" t="s">
        <v>63</v>
      </c>
      <c r="Z4" s="142"/>
      <c r="AA4" s="142"/>
      <c r="AB4" s="142"/>
      <c r="AC4" s="142"/>
      <c r="AD4" s="142"/>
      <c r="AE4" s="142"/>
      <c r="AF4" s="142"/>
      <c r="AG4" s="142"/>
      <c r="AH4" s="142"/>
      <c r="AI4" s="143"/>
      <c r="AJ4" s="148" t="s">
        <v>64</v>
      </c>
      <c r="AK4" s="148"/>
      <c r="AL4" s="148"/>
      <c r="AM4" s="148"/>
      <c r="AN4" s="148"/>
      <c r="AO4" s="148"/>
      <c r="AP4" s="148"/>
      <c r="AQ4" s="148"/>
      <c r="AR4" s="148"/>
      <c r="AS4" s="148"/>
      <c r="AT4" s="148"/>
      <c r="AU4" s="149" t="s">
        <v>65</v>
      </c>
      <c r="AV4" s="148"/>
      <c r="AW4" s="148"/>
      <c r="AX4" s="148"/>
      <c r="AY4" s="148"/>
      <c r="AZ4" s="148"/>
      <c r="BA4" s="148"/>
      <c r="BB4" s="148"/>
      <c r="BC4" s="148"/>
      <c r="BD4" s="148"/>
      <c r="BE4" s="148"/>
      <c r="BF4" s="148" t="s">
        <v>66</v>
      </c>
      <c r="BG4" s="148"/>
      <c r="BH4" s="148"/>
      <c r="BI4" s="148"/>
      <c r="BJ4" s="148"/>
      <c r="BK4" s="148"/>
      <c r="BL4" s="148"/>
      <c r="BM4" s="148"/>
      <c r="BN4" s="148"/>
      <c r="BO4" s="148"/>
      <c r="BP4" s="148"/>
      <c r="BQ4" s="149" t="s">
        <v>67</v>
      </c>
      <c r="BR4" s="148"/>
      <c r="BS4" s="148"/>
      <c r="BT4" s="148"/>
      <c r="BU4" s="148"/>
      <c r="BV4" s="148"/>
      <c r="BW4" s="148"/>
      <c r="BX4" s="148"/>
      <c r="BY4" s="148"/>
      <c r="BZ4" s="148"/>
      <c r="CA4" s="148"/>
      <c r="CB4" s="148" t="s">
        <v>68</v>
      </c>
      <c r="CC4" s="148"/>
      <c r="CD4" s="148"/>
      <c r="CE4" s="148"/>
      <c r="CF4" s="148"/>
      <c r="CG4" s="148"/>
      <c r="CH4" s="148"/>
      <c r="CI4" s="148"/>
      <c r="CJ4" s="148"/>
      <c r="CK4" s="148"/>
      <c r="CL4" s="148"/>
      <c r="CM4" s="150" t="s">
        <v>69</v>
      </c>
      <c r="CN4" s="150" t="s">
        <v>70</v>
      </c>
      <c r="CO4" s="141" t="s">
        <v>71</v>
      </c>
      <c r="CP4" s="142"/>
      <c r="CQ4" s="142"/>
      <c r="CR4" s="142"/>
      <c r="CS4" s="142"/>
      <c r="CT4" s="142"/>
      <c r="CU4" s="142"/>
      <c r="CV4" s="142"/>
      <c r="CW4" s="142"/>
      <c r="CX4" s="142"/>
      <c r="CY4" s="143"/>
      <c r="CZ4" s="148" t="s">
        <v>72</v>
      </c>
      <c r="DA4" s="148"/>
      <c r="DB4" s="148"/>
      <c r="DC4" s="148"/>
      <c r="DD4" s="148"/>
      <c r="DE4" s="148"/>
      <c r="DF4" s="148"/>
      <c r="DG4" s="148"/>
      <c r="DH4" s="148"/>
      <c r="DI4" s="148"/>
      <c r="DJ4" s="148"/>
      <c r="DK4" s="141" t="s">
        <v>73</v>
      </c>
      <c r="DL4" s="142"/>
      <c r="DM4" s="142"/>
      <c r="DN4" s="142"/>
      <c r="DO4" s="142"/>
      <c r="DP4" s="142"/>
      <c r="DQ4" s="142"/>
      <c r="DR4" s="142"/>
      <c r="DS4" s="142"/>
      <c r="DT4" s="142"/>
      <c r="DU4" s="143"/>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103</v>
      </c>
      <c r="AV5" s="59" t="s">
        <v>90</v>
      </c>
      <c r="AW5" s="59" t="s">
        <v>101</v>
      </c>
      <c r="AX5" s="59" t="s">
        <v>102</v>
      </c>
      <c r="AY5" s="59" t="s">
        <v>93</v>
      </c>
      <c r="AZ5" s="59" t="s">
        <v>94</v>
      </c>
      <c r="BA5" s="59" t="s">
        <v>95</v>
      </c>
      <c r="BB5" s="59" t="s">
        <v>96</v>
      </c>
      <c r="BC5" s="59" t="s">
        <v>97</v>
      </c>
      <c r="BD5" s="59" t="s">
        <v>98</v>
      </c>
      <c r="BE5" s="59" t="s">
        <v>99</v>
      </c>
      <c r="BF5" s="59" t="s">
        <v>103</v>
      </c>
      <c r="BG5" s="59" t="s">
        <v>90</v>
      </c>
      <c r="BH5" s="59" t="s">
        <v>91</v>
      </c>
      <c r="BI5" s="59" t="s">
        <v>102</v>
      </c>
      <c r="BJ5" s="59" t="s">
        <v>93</v>
      </c>
      <c r="BK5" s="59" t="s">
        <v>94</v>
      </c>
      <c r="BL5" s="59" t="s">
        <v>95</v>
      </c>
      <c r="BM5" s="59" t="s">
        <v>96</v>
      </c>
      <c r="BN5" s="59" t="s">
        <v>97</v>
      </c>
      <c r="BO5" s="59" t="s">
        <v>98</v>
      </c>
      <c r="BP5" s="59" t="s">
        <v>99</v>
      </c>
      <c r="BQ5" s="59" t="s">
        <v>100</v>
      </c>
      <c r="BR5" s="59" t="s">
        <v>90</v>
      </c>
      <c r="BS5" s="59" t="s">
        <v>101</v>
      </c>
      <c r="BT5" s="59" t="s">
        <v>92</v>
      </c>
      <c r="BU5" s="59" t="s">
        <v>93</v>
      </c>
      <c r="BV5" s="59" t="s">
        <v>94</v>
      </c>
      <c r="BW5" s="59" t="s">
        <v>95</v>
      </c>
      <c r="BX5" s="59" t="s">
        <v>96</v>
      </c>
      <c r="BY5" s="59" t="s">
        <v>97</v>
      </c>
      <c r="BZ5" s="59" t="s">
        <v>98</v>
      </c>
      <c r="CA5" s="59" t="s">
        <v>99</v>
      </c>
      <c r="CB5" s="59" t="s">
        <v>103</v>
      </c>
      <c r="CC5" s="59" t="s">
        <v>104</v>
      </c>
      <c r="CD5" s="59" t="s">
        <v>101</v>
      </c>
      <c r="CE5" s="59" t="s">
        <v>102</v>
      </c>
      <c r="CF5" s="59" t="s">
        <v>93</v>
      </c>
      <c r="CG5" s="59" t="s">
        <v>94</v>
      </c>
      <c r="CH5" s="59" t="s">
        <v>95</v>
      </c>
      <c r="CI5" s="59" t="s">
        <v>96</v>
      </c>
      <c r="CJ5" s="59" t="s">
        <v>97</v>
      </c>
      <c r="CK5" s="59" t="s">
        <v>98</v>
      </c>
      <c r="CL5" s="59" t="s">
        <v>99</v>
      </c>
      <c r="CM5" s="151"/>
      <c r="CN5" s="151"/>
      <c r="CO5" s="59" t="s">
        <v>103</v>
      </c>
      <c r="CP5" s="59" t="s">
        <v>90</v>
      </c>
      <c r="CQ5" s="59" t="s">
        <v>101</v>
      </c>
      <c r="CR5" s="59" t="s">
        <v>102</v>
      </c>
      <c r="CS5" s="59" t="s">
        <v>93</v>
      </c>
      <c r="CT5" s="59" t="s">
        <v>94</v>
      </c>
      <c r="CU5" s="59" t="s">
        <v>95</v>
      </c>
      <c r="CV5" s="59" t="s">
        <v>96</v>
      </c>
      <c r="CW5" s="59" t="s">
        <v>97</v>
      </c>
      <c r="CX5" s="59" t="s">
        <v>98</v>
      </c>
      <c r="CY5" s="59" t="s">
        <v>99</v>
      </c>
      <c r="CZ5" s="59" t="s">
        <v>103</v>
      </c>
      <c r="DA5" s="59" t="s">
        <v>90</v>
      </c>
      <c r="DB5" s="59" t="s">
        <v>101</v>
      </c>
      <c r="DC5" s="59" t="s">
        <v>102</v>
      </c>
      <c r="DD5" s="59" t="s">
        <v>93</v>
      </c>
      <c r="DE5" s="59" t="s">
        <v>94</v>
      </c>
      <c r="DF5" s="59" t="s">
        <v>95</v>
      </c>
      <c r="DG5" s="59" t="s">
        <v>96</v>
      </c>
      <c r="DH5" s="59" t="s">
        <v>97</v>
      </c>
      <c r="DI5" s="59" t="s">
        <v>98</v>
      </c>
      <c r="DJ5" s="59" t="s">
        <v>35</v>
      </c>
      <c r="DK5" s="59" t="s">
        <v>103</v>
      </c>
      <c r="DL5" s="59" t="s">
        <v>90</v>
      </c>
      <c r="DM5" s="59" t="s">
        <v>101</v>
      </c>
      <c r="DN5" s="59" t="s">
        <v>102</v>
      </c>
      <c r="DO5" s="59" t="s">
        <v>93</v>
      </c>
      <c r="DP5" s="59" t="s">
        <v>94</v>
      </c>
      <c r="DQ5" s="59" t="s">
        <v>95</v>
      </c>
      <c r="DR5" s="59" t="s">
        <v>96</v>
      </c>
      <c r="DS5" s="59" t="s">
        <v>97</v>
      </c>
      <c r="DT5" s="59" t="s">
        <v>98</v>
      </c>
      <c r="DU5" s="59" t="s">
        <v>99</v>
      </c>
    </row>
    <row r="6" spans="1:125" s="66" customFormat="1" x14ac:dyDescent="0.15">
      <c r="A6" s="49" t="s">
        <v>105</v>
      </c>
      <c r="B6" s="60">
        <f>B8</f>
        <v>2020</v>
      </c>
      <c r="C6" s="60">
        <f t="shared" ref="C6:X6" si="1">C8</f>
        <v>222143</v>
      </c>
      <c r="D6" s="60">
        <f t="shared" si="1"/>
        <v>47</v>
      </c>
      <c r="E6" s="60">
        <f t="shared" si="1"/>
        <v>14</v>
      </c>
      <c r="F6" s="60">
        <f t="shared" si="1"/>
        <v>0</v>
      </c>
      <c r="G6" s="60">
        <f t="shared" si="1"/>
        <v>1</v>
      </c>
      <c r="H6" s="60" t="str">
        <f>SUBSTITUTE(H8,"　","")</f>
        <v>静岡県藤枝市</v>
      </c>
      <c r="I6" s="60" t="str">
        <f t="shared" si="1"/>
        <v>藤枝市営駅前駐車場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43</v>
      </c>
      <c r="S6" s="62" t="str">
        <f t="shared" si="1"/>
        <v>公共施設</v>
      </c>
      <c r="T6" s="62" t="str">
        <f t="shared" si="1"/>
        <v>無</v>
      </c>
      <c r="U6" s="63">
        <f t="shared" si="1"/>
        <v>3661</v>
      </c>
      <c r="V6" s="63">
        <f t="shared" si="1"/>
        <v>114</v>
      </c>
      <c r="W6" s="63">
        <f t="shared" si="1"/>
        <v>100</v>
      </c>
      <c r="X6" s="62" t="str">
        <f t="shared" si="1"/>
        <v>無</v>
      </c>
      <c r="Y6" s="64">
        <f>IF(Y8="-",NA(),Y8)</f>
        <v>296</v>
      </c>
      <c r="Z6" s="64">
        <f t="shared" ref="Z6:AH6" si="2">IF(Z8="-",NA(),Z8)</f>
        <v>224</v>
      </c>
      <c r="AA6" s="64">
        <f t="shared" si="2"/>
        <v>307.89999999999998</v>
      </c>
      <c r="AB6" s="64">
        <f t="shared" si="2"/>
        <v>274.3</v>
      </c>
      <c r="AC6" s="64">
        <f t="shared" si="2"/>
        <v>231.6</v>
      </c>
      <c r="AD6" s="64">
        <f t="shared" si="2"/>
        <v>177.7</v>
      </c>
      <c r="AE6" s="64">
        <f t="shared" si="2"/>
        <v>216.2</v>
      </c>
      <c r="AF6" s="64">
        <f t="shared" si="2"/>
        <v>238.9</v>
      </c>
      <c r="AG6" s="64">
        <f t="shared" si="2"/>
        <v>238.5</v>
      </c>
      <c r="AH6" s="64">
        <f t="shared" si="2"/>
        <v>130.80000000000001</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9.5</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4426</v>
      </c>
      <c r="BE6" s="63" t="str">
        <f>IF(BE8="-","",IF(BE8="-","【-】","【"&amp;SUBSTITUTE(TEXT(BE8,"#,##0"),"-","△")&amp;"】"))</f>
        <v>【2,345】</v>
      </c>
      <c r="BF6" s="64">
        <f>IF(BF8="-",NA(),BF8)</f>
        <v>66</v>
      </c>
      <c r="BG6" s="64">
        <f t="shared" ref="BG6:BO6" si="5">IF(BG8="-",NA(),BG8)</f>
        <v>55.4</v>
      </c>
      <c r="BH6" s="64">
        <f t="shared" si="5"/>
        <v>67.5</v>
      </c>
      <c r="BI6" s="64">
        <f t="shared" si="5"/>
        <v>63.5</v>
      </c>
      <c r="BJ6" s="64">
        <f t="shared" si="5"/>
        <v>56.8</v>
      </c>
      <c r="BK6" s="64">
        <f t="shared" si="5"/>
        <v>37.9</v>
      </c>
      <c r="BL6" s="64">
        <f t="shared" si="5"/>
        <v>43</v>
      </c>
      <c r="BM6" s="64">
        <f t="shared" si="5"/>
        <v>47</v>
      </c>
      <c r="BN6" s="64">
        <f t="shared" si="5"/>
        <v>39.1</v>
      </c>
      <c r="BO6" s="64">
        <f t="shared" si="5"/>
        <v>-0.7</v>
      </c>
      <c r="BP6" s="61" t="str">
        <f>IF(BP8="-","",IF(BP8="-","【-】","【"&amp;SUBSTITUTE(TEXT(BP8,"#,##0.0"),"-","△")&amp;"】"))</f>
        <v>【△65.9】</v>
      </c>
      <c r="BQ6" s="65">
        <f>IF(BQ8="-",NA(),BQ8)</f>
        <v>16361</v>
      </c>
      <c r="BR6" s="65">
        <f t="shared" ref="BR6:BZ6" si="6">IF(BR8="-",NA(),BR8)</f>
        <v>12905</v>
      </c>
      <c r="BS6" s="65">
        <f t="shared" si="6"/>
        <v>15178</v>
      </c>
      <c r="BT6" s="65">
        <f t="shared" si="6"/>
        <v>13562</v>
      </c>
      <c r="BU6" s="65">
        <f t="shared" si="6"/>
        <v>9016</v>
      </c>
      <c r="BV6" s="65">
        <f t="shared" si="6"/>
        <v>26544</v>
      </c>
      <c r="BW6" s="65">
        <f t="shared" si="6"/>
        <v>25867</v>
      </c>
      <c r="BX6" s="65">
        <f t="shared" si="6"/>
        <v>29182</v>
      </c>
      <c r="BY6" s="65">
        <f t="shared" si="6"/>
        <v>25664</v>
      </c>
      <c r="BZ6" s="65">
        <f t="shared" si="6"/>
        <v>4197</v>
      </c>
      <c r="CA6" s="63" t="str">
        <f>IF(CA8="-","",IF(CA8="-","【-】","【"&amp;SUBSTITUTE(TEXT(CA8,"#,##0"),"-","△")&amp;"】"))</f>
        <v>【3,932】</v>
      </c>
      <c r="CB6" s="64"/>
      <c r="CC6" s="64"/>
      <c r="CD6" s="64"/>
      <c r="CE6" s="64"/>
      <c r="CF6" s="64"/>
      <c r="CG6" s="64"/>
      <c r="CH6" s="64"/>
      <c r="CI6" s="64"/>
      <c r="CJ6" s="64"/>
      <c r="CK6" s="64"/>
      <c r="CL6" s="61" t="s">
        <v>106</v>
      </c>
      <c r="CM6" s="63">
        <f t="shared" ref="CM6:CN6" si="7">CM8</f>
        <v>137</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110.8</v>
      </c>
      <c r="DJ6" s="61" t="str">
        <f>IF(DJ8="-","",IF(DJ8="-","【-】","【"&amp;SUBSTITUTE(TEXT(DJ8,"#,##0.0"),"-","△")&amp;"】"))</f>
        <v>【183.4】</v>
      </c>
      <c r="DK6" s="64">
        <f>IF(DK8="-",NA(),DK8)</f>
        <v>186</v>
      </c>
      <c r="DL6" s="64">
        <f t="shared" ref="DL6:DT6" si="9">IF(DL8="-",NA(),DL8)</f>
        <v>175.4</v>
      </c>
      <c r="DM6" s="64">
        <f t="shared" si="9"/>
        <v>158.80000000000001</v>
      </c>
      <c r="DN6" s="64">
        <f t="shared" si="9"/>
        <v>141.19999999999999</v>
      </c>
      <c r="DO6" s="64">
        <f t="shared" si="9"/>
        <v>101.8</v>
      </c>
      <c r="DP6" s="64">
        <f t="shared" si="9"/>
        <v>155.19999999999999</v>
      </c>
      <c r="DQ6" s="64">
        <f t="shared" si="9"/>
        <v>166.3</v>
      </c>
      <c r="DR6" s="64">
        <f t="shared" si="9"/>
        <v>165.5</v>
      </c>
      <c r="DS6" s="64">
        <f t="shared" si="9"/>
        <v>168.9</v>
      </c>
      <c r="DT6" s="64">
        <f t="shared" si="9"/>
        <v>105.7</v>
      </c>
      <c r="DU6" s="61" t="str">
        <f>IF(DU8="-","",IF(DU8="-","【-】","【"&amp;SUBSTITUTE(TEXT(DU8,"#,##0.0"),"-","△")&amp;"】"))</f>
        <v>【164.2】</v>
      </c>
    </row>
    <row r="7" spans="1:125" s="66" customFormat="1" x14ac:dyDescent="0.15">
      <c r="A7" s="49" t="s">
        <v>108</v>
      </c>
      <c r="B7" s="60">
        <f t="shared" ref="B7:X7" si="10">B8</f>
        <v>2020</v>
      </c>
      <c r="C7" s="60">
        <f t="shared" si="10"/>
        <v>222143</v>
      </c>
      <c r="D7" s="60">
        <f t="shared" si="10"/>
        <v>47</v>
      </c>
      <c r="E7" s="60">
        <f t="shared" si="10"/>
        <v>14</v>
      </c>
      <c r="F7" s="60">
        <f t="shared" si="10"/>
        <v>0</v>
      </c>
      <c r="G7" s="60">
        <f t="shared" si="10"/>
        <v>1</v>
      </c>
      <c r="H7" s="60" t="str">
        <f t="shared" si="10"/>
        <v>静岡県　藤枝市</v>
      </c>
      <c r="I7" s="60" t="str">
        <f t="shared" si="10"/>
        <v>藤枝市営駅前駐車場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43</v>
      </c>
      <c r="S7" s="62" t="str">
        <f t="shared" si="10"/>
        <v>公共施設</v>
      </c>
      <c r="T7" s="62" t="str">
        <f t="shared" si="10"/>
        <v>無</v>
      </c>
      <c r="U7" s="63">
        <f t="shared" si="10"/>
        <v>3661</v>
      </c>
      <c r="V7" s="63">
        <f t="shared" si="10"/>
        <v>114</v>
      </c>
      <c r="W7" s="63">
        <f t="shared" si="10"/>
        <v>100</v>
      </c>
      <c r="X7" s="62" t="str">
        <f t="shared" si="10"/>
        <v>無</v>
      </c>
      <c r="Y7" s="64">
        <f>Y8</f>
        <v>296</v>
      </c>
      <c r="Z7" s="64">
        <f t="shared" ref="Z7:AH7" si="11">Z8</f>
        <v>224</v>
      </c>
      <c r="AA7" s="64">
        <f t="shared" si="11"/>
        <v>307.89999999999998</v>
      </c>
      <c r="AB7" s="64">
        <f t="shared" si="11"/>
        <v>274.3</v>
      </c>
      <c r="AC7" s="64">
        <f t="shared" si="11"/>
        <v>231.6</v>
      </c>
      <c r="AD7" s="64">
        <f t="shared" si="11"/>
        <v>177.7</v>
      </c>
      <c r="AE7" s="64">
        <f t="shared" si="11"/>
        <v>216.2</v>
      </c>
      <c r="AF7" s="64">
        <f t="shared" si="11"/>
        <v>238.9</v>
      </c>
      <c r="AG7" s="64">
        <f t="shared" si="11"/>
        <v>238.5</v>
      </c>
      <c r="AH7" s="64">
        <f t="shared" si="11"/>
        <v>130.80000000000001</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9.5</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4426</v>
      </c>
      <c r="BE7" s="63"/>
      <c r="BF7" s="64">
        <f>BF8</f>
        <v>66</v>
      </c>
      <c r="BG7" s="64">
        <f t="shared" ref="BG7:BO7" si="14">BG8</f>
        <v>55.4</v>
      </c>
      <c r="BH7" s="64">
        <f t="shared" si="14"/>
        <v>67.5</v>
      </c>
      <c r="BI7" s="64">
        <f t="shared" si="14"/>
        <v>63.5</v>
      </c>
      <c r="BJ7" s="64">
        <f t="shared" si="14"/>
        <v>56.8</v>
      </c>
      <c r="BK7" s="64">
        <f t="shared" si="14"/>
        <v>37.9</v>
      </c>
      <c r="BL7" s="64">
        <f t="shared" si="14"/>
        <v>43</v>
      </c>
      <c r="BM7" s="64">
        <f t="shared" si="14"/>
        <v>47</v>
      </c>
      <c r="BN7" s="64">
        <f t="shared" si="14"/>
        <v>39.1</v>
      </c>
      <c r="BO7" s="64">
        <f t="shared" si="14"/>
        <v>-0.7</v>
      </c>
      <c r="BP7" s="61"/>
      <c r="BQ7" s="65">
        <f>BQ8</f>
        <v>16361</v>
      </c>
      <c r="BR7" s="65">
        <f t="shared" ref="BR7:BZ7" si="15">BR8</f>
        <v>12905</v>
      </c>
      <c r="BS7" s="65">
        <f t="shared" si="15"/>
        <v>15178</v>
      </c>
      <c r="BT7" s="65">
        <f t="shared" si="15"/>
        <v>13562</v>
      </c>
      <c r="BU7" s="65">
        <f t="shared" si="15"/>
        <v>9016</v>
      </c>
      <c r="BV7" s="65">
        <f t="shared" si="15"/>
        <v>26544</v>
      </c>
      <c r="BW7" s="65">
        <f t="shared" si="15"/>
        <v>25867</v>
      </c>
      <c r="BX7" s="65">
        <f t="shared" si="15"/>
        <v>29182</v>
      </c>
      <c r="BY7" s="65">
        <f t="shared" si="15"/>
        <v>25664</v>
      </c>
      <c r="BZ7" s="65">
        <f t="shared" si="15"/>
        <v>4197</v>
      </c>
      <c r="CA7" s="63"/>
      <c r="CB7" s="64" t="s">
        <v>109</v>
      </c>
      <c r="CC7" s="64" t="s">
        <v>109</v>
      </c>
      <c r="CD7" s="64" t="s">
        <v>109</v>
      </c>
      <c r="CE7" s="64" t="s">
        <v>109</v>
      </c>
      <c r="CF7" s="64" t="s">
        <v>109</v>
      </c>
      <c r="CG7" s="64" t="s">
        <v>109</v>
      </c>
      <c r="CH7" s="64" t="s">
        <v>109</v>
      </c>
      <c r="CI7" s="64" t="s">
        <v>109</v>
      </c>
      <c r="CJ7" s="64" t="s">
        <v>109</v>
      </c>
      <c r="CK7" s="64" t="s">
        <v>107</v>
      </c>
      <c r="CL7" s="61"/>
      <c r="CM7" s="63">
        <f>CM8</f>
        <v>137</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110.8</v>
      </c>
      <c r="DJ7" s="61"/>
      <c r="DK7" s="64">
        <f>DK8</f>
        <v>186</v>
      </c>
      <c r="DL7" s="64">
        <f t="shared" ref="DL7:DT7" si="17">DL8</f>
        <v>175.4</v>
      </c>
      <c r="DM7" s="64">
        <f t="shared" si="17"/>
        <v>158.80000000000001</v>
      </c>
      <c r="DN7" s="64">
        <f t="shared" si="17"/>
        <v>141.19999999999999</v>
      </c>
      <c r="DO7" s="64">
        <f t="shared" si="17"/>
        <v>101.8</v>
      </c>
      <c r="DP7" s="64">
        <f t="shared" si="17"/>
        <v>155.19999999999999</v>
      </c>
      <c r="DQ7" s="64">
        <f t="shared" si="17"/>
        <v>166.3</v>
      </c>
      <c r="DR7" s="64">
        <f t="shared" si="17"/>
        <v>165.5</v>
      </c>
      <c r="DS7" s="64">
        <f t="shared" si="17"/>
        <v>168.9</v>
      </c>
      <c r="DT7" s="64">
        <f t="shared" si="17"/>
        <v>105.7</v>
      </c>
      <c r="DU7" s="61"/>
    </row>
    <row r="8" spans="1:125" s="66" customFormat="1" x14ac:dyDescent="0.15">
      <c r="A8" s="49"/>
      <c r="B8" s="67">
        <v>2020</v>
      </c>
      <c r="C8" s="67">
        <v>222143</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43</v>
      </c>
      <c r="S8" s="69" t="s">
        <v>120</v>
      </c>
      <c r="T8" s="69" t="s">
        <v>121</v>
      </c>
      <c r="U8" s="70">
        <v>3661</v>
      </c>
      <c r="V8" s="70">
        <v>114</v>
      </c>
      <c r="W8" s="70">
        <v>100</v>
      </c>
      <c r="X8" s="69" t="s">
        <v>121</v>
      </c>
      <c r="Y8" s="71">
        <v>296</v>
      </c>
      <c r="Z8" s="71">
        <v>224</v>
      </c>
      <c r="AA8" s="71">
        <v>307.89999999999998</v>
      </c>
      <c r="AB8" s="71">
        <v>274.3</v>
      </c>
      <c r="AC8" s="71">
        <v>231.6</v>
      </c>
      <c r="AD8" s="71">
        <v>177.7</v>
      </c>
      <c r="AE8" s="71">
        <v>216.2</v>
      </c>
      <c r="AF8" s="71">
        <v>238.9</v>
      </c>
      <c r="AG8" s="71">
        <v>238.5</v>
      </c>
      <c r="AH8" s="71">
        <v>130.80000000000001</v>
      </c>
      <c r="AI8" s="68">
        <v>630.70000000000005</v>
      </c>
      <c r="AJ8" s="71">
        <v>0</v>
      </c>
      <c r="AK8" s="71">
        <v>0</v>
      </c>
      <c r="AL8" s="71">
        <v>0</v>
      </c>
      <c r="AM8" s="71">
        <v>0</v>
      </c>
      <c r="AN8" s="71">
        <v>0</v>
      </c>
      <c r="AO8" s="71">
        <v>3.4</v>
      </c>
      <c r="AP8" s="71">
        <v>2.2999999999999998</v>
      </c>
      <c r="AQ8" s="71">
        <v>3.5</v>
      </c>
      <c r="AR8" s="71">
        <v>1.8</v>
      </c>
      <c r="AS8" s="71">
        <v>9.5</v>
      </c>
      <c r="AT8" s="68">
        <v>8.6</v>
      </c>
      <c r="AU8" s="72">
        <v>0</v>
      </c>
      <c r="AV8" s="72">
        <v>0</v>
      </c>
      <c r="AW8" s="72">
        <v>0</v>
      </c>
      <c r="AX8" s="72">
        <v>0</v>
      </c>
      <c r="AY8" s="72">
        <v>0</v>
      </c>
      <c r="AZ8" s="72">
        <v>26</v>
      </c>
      <c r="BA8" s="72">
        <v>12</v>
      </c>
      <c r="BB8" s="72">
        <v>12</v>
      </c>
      <c r="BC8" s="72">
        <v>7</v>
      </c>
      <c r="BD8" s="72">
        <v>4426</v>
      </c>
      <c r="BE8" s="72">
        <v>2345</v>
      </c>
      <c r="BF8" s="71">
        <v>66</v>
      </c>
      <c r="BG8" s="71">
        <v>55.4</v>
      </c>
      <c r="BH8" s="71">
        <v>67.5</v>
      </c>
      <c r="BI8" s="71">
        <v>63.5</v>
      </c>
      <c r="BJ8" s="71">
        <v>56.8</v>
      </c>
      <c r="BK8" s="71">
        <v>37.9</v>
      </c>
      <c r="BL8" s="71">
        <v>43</v>
      </c>
      <c r="BM8" s="71">
        <v>47</v>
      </c>
      <c r="BN8" s="71">
        <v>39.1</v>
      </c>
      <c r="BO8" s="71">
        <v>-0.7</v>
      </c>
      <c r="BP8" s="68">
        <v>-65.900000000000006</v>
      </c>
      <c r="BQ8" s="72">
        <v>16361</v>
      </c>
      <c r="BR8" s="72">
        <v>12905</v>
      </c>
      <c r="BS8" s="72">
        <v>15178</v>
      </c>
      <c r="BT8" s="73">
        <v>13562</v>
      </c>
      <c r="BU8" s="73">
        <v>9016</v>
      </c>
      <c r="BV8" s="72">
        <v>26544</v>
      </c>
      <c r="BW8" s="72">
        <v>25867</v>
      </c>
      <c r="BX8" s="72">
        <v>29182</v>
      </c>
      <c r="BY8" s="72">
        <v>25664</v>
      </c>
      <c r="BZ8" s="72">
        <v>4197</v>
      </c>
      <c r="CA8" s="70">
        <v>3932</v>
      </c>
      <c r="CB8" s="71" t="s">
        <v>114</v>
      </c>
      <c r="CC8" s="71" t="s">
        <v>114</v>
      </c>
      <c r="CD8" s="71" t="s">
        <v>114</v>
      </c>
      <c r="CE8" s="71" t="s">
        <v>114</v>
      </c>
      <c r="CF8" s="71" t="s">
        <v>114</v>
      </c>
      <c r="CG8" s="71" t="s">
        <v>114</v>
      </c>
      <c r="CH8" s="71" t="s">
        <v>114</v>
      </c>
      <c r="CI8" s="71" t="s">
        <v>114</v>
      </c>
      <c r="CJ8" s="71" t="s">
        <v>114</v>
      </c>
      <c r="CK8" s="71" t="s">
        <v>114</v>
      </c>
      <c r="CL8" s="68" t="s">
        <v>114</v>
      </c>
      <c r="CM8" s="70">
        <v>137</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134.19999999999999</v>
      </c>
      <c r="DF8" s="71">
        <v>123.5</v>
      </c>
      <c r="DG8" s="71">
        <v>120.7</v>
      </c>
      <c r="DH8" s="71">
        <v>1646.4</v>
      </c>
      <c r="DI8" s="71">
        <v>110.8</v>
      </c>
      <c r="DJ8" s="68">
        <v>183.4</v>
      </c>
      <c r="DK8" s="71">
        <v>186</v>
      </c>
      <c r="DL8" s="71">
        <v>175.4</v>
      </c>
      <c r="DM8" s="71">
        <v>158.80000000000001</v>
      </c>
      <c r="DN8" s="71">
        <v>141.19999999999999</v>
      </c>
      <c r="DO8" s="71">
        <v>101.8</v>
      </c>
      <c r="DP8" s="71">
        <v>155.19999999999999</v>
      </c>
      <c r="DQ8" s="71">
        <v>166.3</v>
      </c>
      <c r="DR8" s="71">
        <v>165.5</v>
      </c>
      <c r="DS8" s="71">
        <v>168.9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2022-01-18T01:11:36Z</cp:lastPrinted>
  <dcterms:created xsi:type="dcterms:W3CDTF">2021-12-17T06:03:29Z</dcterms:created>
  <dcterms:modified xsi:type="dcterms:W3CDTF">2022-01-24T09:09:34Z</dcterms:modified>
  <cp:category/>
</cp:coreProperties>
</file>