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下水道課\０３共有\☆★照会・回答\★庁内\財政課\220106【124（月）財政課〆切】Fw 公営企業に係る「経営比較分析表」の公表について（依頼）\★入力・決裁・提出用\"/>
    </mc:Choice>
  </mc:AlternateContent>
  <xr:revisionPtr revIDLastSave="0" documentId="13_ncr:1_{F8348B52-9A9B-401D-9EC5-C74FF22E9BCA}" xr6:coauthVersionLast="47" xr6:coauthVersionMax="47" xr10:uidLastSave="{00000000-0000-0000-0000-000000000000}"/>
  <workbookProtection workbookAlgorithmName="SHA-512" workbookHashValue="uyIAneMWIHAevHOFLqEwaf92PMCVMPG6dd65srNXod8VVyp9alFHSiCf2/XqJPSFAuV+YXQQZjr5DEIkGopytA==" workbookSaltValue="Fn3LAQi47sHxvf9l7RVXz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B10" i="4"/>
  <c r="BB8" i="4"/>
  <c r="AD8" i="4"/>
  <c r="W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<sst xmlns="http://schemas.openxmlformats.org/spreadsheetml/2006/main" count="319" uniqueCount="117">
  <si>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</si>
  <si>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</si>
  <si>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</si>
  <si>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</si>
  <si>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</si>
  <si>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</si>
  <si>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</si>
  <si>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</si>
  <si>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</si>
  <si>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</si>
  <si>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</si>
  <si>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</si>
  <si>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</si>
  <si>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</si>
  <si>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</si>
  <si>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</si>
  <si>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</si>
  <si>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</si>
  <si>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</si>
  <si>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</si>
  <si>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</si>
  <si>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</si>
  <si>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</si>
  <si>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</si>
  <si>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</si>
  <si>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</si>
  <si>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</si>
  <si>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</si>
  <si>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</si>
  <si>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</si>
  <si>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</si>
  <si>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</si>
  <si>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</si>
  <si>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</si>
  <si>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</si>
  <si>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</si>
  <si>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</si>
  <si>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</si>
  <si>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</si>
  <si>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</si>
  <si>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</si>
  <si>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</si>
  <si>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</si>
  <si>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</si>
  <si>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</si>
  <si>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</si>
  <si>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</si>
  <si>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</si>
  <si>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</si>
  <si>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</si>
  <si>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</si>
  <si>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</si>
  <si>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</si>
  <si>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</si>
  <si>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</si>
  <si>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</si>
  <si>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</si>
  <si>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</si>
  <si>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</si>
  <si>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</si>
  <si>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</si>
  <si>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</si>
  <si>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</si>
  <si>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</si>
  <si>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</si>
  <si>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</si>
  <si>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</si>
  <si>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</si>
  <si>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</si>
  <si>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</si>
  <si>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</si>
  <si>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</si>
  <si>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</si>
  <si>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</si>
  <si>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</si>
  <si>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</si>
  <si>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</si>
  <si>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</si>
  <si>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</si>
  <si>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</si>
  <si>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</si>
  <si>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</si>
  <si>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</si>
  <si>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</si>
  <si>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</si>
  <si>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</si>
  <si>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</si>
  <si>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</si>
  <si>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</si>
  <si>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</si>
  <si>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</si>
  <si>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</si>
  <si>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</si>
  <si>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</si>
  <si>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</si>
  <si>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</si>
  <si>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</si>
  <si>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</si>
  <si>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</si>
  <si>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</si>
  <si>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</si>
  <si>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</si>
  <si>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</si>
  <si>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</si>
  <si>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</si>
  <si>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</si>
  <si>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</si>
  <si>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</si>
  <si>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</si>
  <si>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</si>
  <si>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</si>
  <si>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</si>
  <si>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</si>
  <si>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</si>
  <si>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当市公共下水道事業は平成9年度から建設事業を開始しており、老朽化は現時点ではありません。
　①有形固定資産減価償却率は、公営企業会計移行初年度であるため、減価償却費の当年度分の数値を基に算出しています。今後、この数値は減価償却を重ねていくことにより上昇します。</t>
    <phoneticPr fontId="4"/>
  </si>
  <si>
    <t>　令和2年度から地方公営企業法を全部適用し公営企業会計に移行したことにより、経営成績や財務状況等の経営状態を把握することができました。
　主な課題として、経費回収率が低く一般会計からの繰入金の割合が高いことが挙げられます。今後、経営状況を改善するため、投資・財政計画を見直すとともに計画的な管路整備に加えてストックマネジメント計画に基づく施設等の修繕を推進します。また、公費負担の割合見直しに合わせて適正な使用料水準の検討を行い、健全な下水道事業の継続を目指します。</t>
    <phoneticPr fontId="4"/>
  </si>
  <si>
    <t>　当市の特定環境保全公共下水道事業は、令和2年4月に地方公営企業法を適用し公営企業会計に移行しましたので、前年度比較はありません。
　経営の健全性において、①経常収支比率は100％を超えており収支の均衡は保たれていますが、⑤経費回収率は72.09%と100％を下回っており、類似団体・全国平均よりも低く、汚水処理に係る費用が使用料収入以外の収入（一般会計からの繰入金）により賄われています。③流動比率は100％を下回っていますが、流動負債の半分以上を企業債償還金が占めており、一般会計からの繰入金により賄われる見込みです。また、④企業債残高対事業規模比率は類似団体・全国平均よりも低くなっていますが、今後、償還ピークを迎える中で、引き続き新たな借入を償還額以内に抑えながら企業債残高の減少に努めます。なお、当事業は公共下水道事業に接続しており処理施設の管理は行っていないため、⑥汚水処理原価について事業単体で計算すると類似団体、全国平均よりも低くなっています。
　経営の効率性において⑦施設利用率は類似団体・全国平均を比較して若干低くなっています。令和4年度以降の農業集落排水及びコミュニティプラントの編入により処理水量の増加に繋がる見込みですが、長期的には節水型機器の普及に伴い大幅な増加が望みにくい現状にあります。また、⑧水洗化率は全国平均を上回っていますので、引き続き未接続世帯への啓発活動を行い水洗化率の向上を図ります。</t>
    <rPh sb="4" eb="6">
      <t>トクテイ</t>
    </rPh>
    <rPh sb="6" eb="8">
      <t>カンキョウ</t>
    </rPh>
    <rPh sb="8" eb="10">
      <t>ホゼン</t>
    </rPh>
    <rPh sb="217" eb="219">
      <t>フサイ</t>
    </rPh>
    <rPh sb="220" eb="222">
      <t>ハンブン</t>
    </rPh>
    <rPh sb="222" eb="224">
      <t>イジョウ</t>
    </rPh>
    <rPh sb="290" eb="291">
      <t>ヒク</t>
    </rPh>
    <rPh sb="389" eb="391">
      <t>オスイ</t>
    </rPh>
    <rPh sb="391" eb="393">
      <t>ショリ</t>
    </rPh>
    <rPh sb="393" eb="395">
      <t>ゲンカ</t>
    </rPh>
    <rPh sb="399" eb="401">
      <t>ジギョウ</t>
    </rPh>
    <rPh sb="401" eb="403">
      <t>タンタイ</t>
    </rPh>
    <rPh sb="404" eb="406">
      <t>ケイサン</t>
    </rPh>
    <rPh sb="409" eb="411">
      <t>ルイジ</t>
    </rPh>
    <rPh sb="411" eb="413">
      <t>ダンタイ</t>
    </rPh>
    <rPh sb="414" eb="416">
      <t>ゼンコク</t>
    </rPh>
    <rPh sb="416" eb="418">
      <t>ヘイキン</t>
    </rPh>
    <rPh sb="421" eb="422">
      <t>ヒク</t>
    </rPh>
    <rPh sb="463" eb="465">
      <t>ジャッカン</t>
    </rPh>
    <rPh sb="573" eb="574">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</si>
</sst>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6F-49BE-8B50-388A4005AF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76F-49BE-8B50-388A4005AF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41.76</c:v>
                </c:pt>
              </c:numCache>
            </c:numRef>
          </c:val>
          <c:extLst>
            <c:ext xmlns:c16="http://schemas.microsoft.com/office/drawing/2014/chart" uri="{C3380CC4-5D6E-409C-BE32-E72D297353CC}">
              <c16:uniqueId val="{00000000-624E-4358-9933-D0348E5505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24E-4358-9933-D0348E5505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90.35</c:v>
                </c:pt>
              </c:numCache>
            </c:numRef>
          </c:val>
          <c:extLst>
            <c:ext xmlns:c16="http://schemas.microsoft.com/office/drawing/2014/chart" uri="{C3380CC4-5D6E-409C-BE32-E72D297353CC}">
              <c16:uniqueId val="{00000000-B418-4B37-BA3E-4E9B00FE78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B418-4B37-BA3E-4E9B00FE78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106.28</c:v>
                </c:pt>
              </c:numCache>
            </c:numRef>
          </c:val>
          <c:extLst>
            <c:ext xmlns:c16="http://schemas.microsoft.com/office/drawing/2014/chart" uri="{C3380CC4-5D6E-409C-BE32-E72D297353CC}">
              <c16:uniqueId val="{00000000-5449-4FC2-9C98-807C7DF655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5449-4FC2-9C98-807C7DF655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2.98</c:v>
                </c:pt>
              </c:numCache>
            </c:numRef>
          </c:val>
          <c:extLst>
            <c:ext xmlns:c16="http://schemas.microsoft.com/office/drawing/2014/chart" uri="{C3380CC4-5D6E-409C-BE32-E72D297353CC}">
              <c16:uniqueId val="{00000000-8707-4047-80EF-F6E8D7C396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707-4047-80EF-F6E8D7C396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58-4E14-A8D2-51DC49892F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758-4E14-A8D2-51DC49892F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BE-4634-8989-291AC17175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2EBE-4634-8989-291AC17175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15.88</c:v>
                </c:pt>
              </c:numCache>
            </c:numRef>
          </c:val>
          <c:extLst>
            <c:ext xmlns:c16="http://schemas.microsoft.com/office/drawing/2014/chart" uri="{C3380CC4-5D6E-409C-BE32-E72D297353CC}">
              <c16:uniqueId val="{00000000-0279-44C7-A83C-1B5BC2B777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0279-44C7-A83C-1B5BC2B777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940.3</c:v>
                </c:pt>
              </c:numCache>
            </c:numRef>
          </c:val>
          <c:extLst>
            <c:ext xmlns:c16="http://schemas.microsoft.com/office/drawing/2014/chart" uri="{C3380CC4-5D6E-409C-BE32-E72D297353CC}">
              <c16:uniqueId val="{00000000-B807-4F7C-87DB-10BB9D671B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B807-4F7C-87DB-10BB9D671B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72.09</c:v>
                </c:pt>
              </c:numCache>
            </c:numRef>
          </c:val>
          <c:extLst>
            <c:ext xmlns:c16="http://schemas.microsoft.com/office/drawing/2014/chart" uri="{C3380CC4-5D6E-409C-BE32-E72D297353CC}">
              <c16:uniqueId val="{00000000-D4F8-4D49-AAD9-2F088464E8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4F8-4D49-AAD9-2F088464E8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194.12</c:v>
                </c:pt>
              </c:numCache>
            </c:numRef>
          </c:val>
          <c:extLst>
            <c:ext xmlns:c16="http://schemas.microsoft.com/office/drawing/2014/chart" uri="{C3380CC4-5D6E-409C-BE32-E72D297353CC}">
              <c16:uniqueId val="{00000000-F2BB-4D4E-B1EC-76AB7A002B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F2BB-4D4E-B1EC-76AB7A002B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掛川市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116907</v>
      </c>
      <c r="AM8" s="51"/>
      <c r="AN8" s="51"/>
      <c r="AO8" s="51"/>
      <c r="AP8" s="51"/>
      <c r="AQ8" s="51"/>
      <c r="AR8" s="51"/>
      <c r="AS8" s="51"/>
      <c r="AT8" s="46">
        <f>データ!T6</f>
        <v>265.69</v>
      </c>
      <c r="AU8" s="46"/>
      <c r="AV8" s="46"/>
      <c r="AW8" s="46"/>
      <c r="AX8" s="46"/>
      <c r="AY8" s="46"/>
      <c r="AZ8" s="46"/>
      <c r="BA8" s="46"/>
      <c r="BB8" s="46">
        <f>データ!U6</f>
        <v>440.01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44.26</v>
      </c>
      <c r="J10" s="46"/>
      <c r="K10" s="46"/>
      <c r="L10" s="46"/>
      <c r="M10" s="46"/>
      <c r="N10" s="46"/>
      <c r="O10" s="46"/>
      <c r="P10" s="46">
        <f>データ!P6</f>
        <v>3.64</v>
      </c>
      <c r="Q10" s="46"/>
      <c r="R10" s="46"/>
      <c r="S10" s="46"/>
      <c r="T10" s="46"/>
      <c r="U10" s="46"/>
      <c r="V10" s="46"/>
      <c r="W10" s="46">
        <f>データ!Q6</f>
        <v>100</v>
      </c>
      <c r="X10" s="46"/>
      <c r="Y10" s="46"/>
      <c r="Z10" s="46"/>
      <c r="AA10" s="46"/>
      <c r="AB10" s="46"/>
      <c r="AC10" s="46"/>
      <c r="AD10" s="51">
        <f>データ!R6</f>
        <v>2838</v>
      </c>
      <c r="AE10" s="51"/>
      <c r="AF10" s="51"/>
      <c r="AG10" s="51"/>
      <c r="AH10" s="51"/>
      <c r="AI10" s="51"/>
      <c r="AJ10" s="51"/>
      <c r="AK10" s="2"/>
      <c r="AL10" s="51">
        <f>データ!V6</f>
        <v>4247</v>
      </c>
      <c r="AM10" s="51"/>
      <c r="AN10" s="51"/>
      <c r="AO10" s="51"/>
      <c r="AP10" s="51"/>
      <c r="AQ10" s="51"/>
      <c r="AR10" s="51"/>
      <c r="AS10" s="51"/>
      <c r="AT10" s="46">
        <f>データ!W6</f>
        <v>1.78</v>
      </c>
      <c r="AU10" s="46"/>
      <c r="AV10" s="46"/>
      <c r="AW10" s="46"/>
      <c r="AX10" s="46"/>
      <c r="AY10" s="46"/>
      <c r="AZ10" s="46"/>
      <c r="BA10" s="46"/>
      <c r="BB10" s="46">
        <f>データ!X6</f>
        <v>2385.96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Ffwi5lsAhKT6R1tBZznLBfoDXBTjE32tfvyXdOn7mxlP0l4aDWw4pdzCD1NN0OMAjqtNyBXwdtvzPtP8lNXVA==" saltValue="deWcuMP2gGmFmidzMx2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222135</v>
      </c>
      <c r="D6" s="33">
        <f t="shared" si="3"/>
        <v>46</v>
      </c>
      <c r="E6" s="33">
        <f t="shared" si="3"/>
        <v>17</v>
      </c>
      <c r="F6" s="33">
        <f t="shared" si="3"/>
        <v>4</v>
      </c>
      <c r="G6" s="33">
        <f t="shared" si="3"/>
        <v>0</v>
      </c>
      <c r="H6" s="33" t="str">
        <f t="shared" si="3"/>
        <v>静岡県　掛川市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44.26</v>
      </c>
      <c r="P6" s="34">
        <f t="shared" si="3"/>
        <v>3.64</v>
      </c>
      <c r="Q6" s="34">
        <f t="shared" si="3"/>
        <v>100</v>
      </c>
      <c r="R6" s="34">
        <f t="shared" si="3"/>
        <v>2838</v>
      </c>
      <c r="S6" s="34">
        <f t="shared" si="3"/>
        <v>116907</v>
      </c>
      <c r="T6" s="34">
        <f t="shared" si="3"/>
        <v>265.69</v>
      </c>
      <c r="U6" s="34">
        <f t="shared" si="3"/>
        <v>440.01</v>
      </c>
      <c r="V6" s="34">
        <f t="shared" si="3"/>
        <v>4247</v>
      </c>
      <c r="W6" s="34">
        <f t="shared" si="3"/>
        <v>1.78</v>
      </c>
      <c r="X6" s="34">
        <f t="shared" si="3"/>
        <v>2385.96</v>
      </c>
      <c r="Y6" s="35" t="str">
        <f>IF(Y7="",NA(),Y7)</f>
        <v>-</v>
      </c>
      <c r="Z6" s="35" t="str">
        <f t="shared" ref="Z6:AH6" si="4">IF(Z7="",NA(),Z7)</f>
        <v>-</v>
      </c>
      <c r="AA6" s="35" t="str">
        <f t="shared" si="4"/>
        <v>-</v>
      </c>
      <c r="AB6" s="35" t="str">
        <f t="shared" si="4"/>
        <v>-</v>
      </c>
      <c r="AC6" s="35">
        <f t="shared" si="4"/>
        <v>106.28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15.88</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940.3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72.09</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194.12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41.76</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90.35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2.98</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222135</v>
      </c>
      <c r="D7" s="37">
        <v>46</v>
      </c>
      <c r="E7" s="37">
        <v>17</v>
      </c>
      <c r="F7" s="37">
        <v>4</v>
      </c>
      <c r="G7" s="37">
        <v>0</v>
      </c>
      <c r="H7" s="37" t="s">
        <v>96</v>
      </c>
      <c r="I7" s="37" t="s">
        <v>97</v>
      </c>
      <c r="J7" s="37" t="s">
        <v>98</v>
      </c>
      <c r="K7" s="37" t="s">
        <v>99</v>
      </c>
      <c r="L7" s="37" t="s">
        <v>100</v>
      </c>
      <c r="M7" s="37" t="s">
        <v>101</v>
      </c>
      <c r="N7" s="38" t="s">
        <v>102</v>
      </c>
      <c r="O7" s="38">
        <v>44.26</v>
      </c>
      <c r="P7" s="38">
        <v>3.64</v>
      </c>
      <c r="Q7" s="38">
        <v>100</v>
      </c>
      <c r="R7" s="38">
        <v>2838</v>
      </c>
      <c r="S7" s="38">
        <v>116907</v>
      </c>
      <c r="T7" s="38">
        <v>265.69</v>
      </c>
      <c r="U7" s="38">
        <v>440.01</v>
      </c>
      <c r="V7" s="38">
        <v>4247</v>
      </c>
      <c r="W7" s="38">
        <v>1.78</v>
      </c>
      <c r="X7" s="38">
        <v>2385.96</v>
      </c>
      <c r="Y7" s="38" t="s">
        <v>102</v>
      </c>
      <c r="Z7" s="38" t="s">
        <v>102</v>
      </c>
      <c r="AA7" s="38" t="s">
        <v>102</v>
      </c>
      <c r="AB7" s="38" t="s">
        <v>102</v>
      </c>
      <c r="AC7" s="38">
        <v>106.28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15.88</v>
      </c>
      <c r="AZ7" s="38" t="s">
        <v>102</v>
      </c>
      <c r="BA7" s="38" t="s">
        <v>102</v>
      </c>
      <c r="BB7" s="38" t="s">
        <v>102</v>
      </c>
      <c r="BC7" s="38" t="s">
        <v>102</v>
      </c>
      <c r="BD7" s="38">
        <v>44.24</v>
      </c>
      <c r="BE7" s="38">
        <v>45.34</v>
      </c>
      <c r="BF7" s="38" t="s">
        <v>102</v>
      </c>
      <c r="BG7" s="38" t="s">
        <v>102</v>
      </c>
      <c r="BH7" s="38" t="s">
        <v>102</v>
      </c>
      <c r="BI7" s="38" t="s">
        <v>102</v>
      </c>
      <c r="BJ7" s="38">
        <v>940.3</v>
      </c>
      <c r="BK7" s="38" t="s">
        <v>102</v>
      </c>
      <c r="BL7" s="38" t="s">
        <v>102</v>
      </c>
      <c r="BM7" s="38" t="s">
        <v>102</v>
      </c>
      <c r="BN7" s="38" t="s">
        <v>102</v>
      </c>
      <c r="BO7" s="38">
        <v>1258.43</v>
      </c>
      <c r="BP7" s="38">
        <v>1260.21</v>
      </c>
      <c r="BQ7" s="38" t="s">
        <v>102</v>
      </c>
      <c r="BR7" s="38" t="s">
        <v>102</v>
      </c>
      <c r="BS7" s="38" t="s">
        <v>102</v>
      </c>
      <c r="BT7" s="38" t="s">
        <v>102</v>
      </c>
      <c r="BU7" s="38">
        <v>72.09</v>
      </c>
      <c r="BV7" s="38" t="s">
        <v>102</v>
      </c>
      <c r="BW7" s="38" t="s">
        <v>102</v>
      </c>
      <c r="BX7" s="38" t="s">
        <v>102</v>
      </c>
      <c r="BY7" s="38" t="s">
        <v>102</v>
      </c>
      <c r="BZ7" s="38">
        <v>73.36</v>
      </c>
      <c r="CA7" s="38">
        <v>75.290000000000006</v>
      </c>
      <c r="CB7" s="38" t="s">
        <v>102</v>
      </c>
      <c r="CC7" s="38" t="s">
        <v>102</v>
      </c>
      <c r="CD7" s="38" t="s">
        <v>102</v>
      </c>
      <c r="CE7" s="38" t="s">
        <v>102</v>
      </c>
      <c r="CF7" s="38">
        <v>194.12</v>
      </c>
      <c r="CG7" s="38" t="s">
        <v>102</v>
      </c>
      <c r="CH7" s="38" t="s">
        <v>102</v>
      </c>
      <c r="CI7" s="38" t="s">
        <v>102</v>
      </c>
      <c r="CJ7" s="38" t="s">
        <v>102</v>
      </c>
      <c r="CK7" s="38">
        <v>224.88</v>
      </c>
      <c r="CL7" s="38">
        <v>215.41</v>
      </c>
      <c r="CM7" s="38" t="s">
        <v>102</v>
      </c>
      <c r="CN7" s="38" t="s">
        <v>102</v>
      </c>
      <c r="CO7" s="38" t="s">
        <v>102</v>
      </c>
      <c r="CP7" s="38" t="s">
        <v>102</v>
      </c>
      <c r="CQ7" s="38">
        <v>41.76</v>
      </c>
      <c r="CR7" s="38" t="s">
        <v>102</v>
      </c>
      <c r="CS7" s="38" t="s">
        <v>102</v>
      </c>
      <c r="CT7" s="38" t="s">
        <v>102</v>
      </c>
      <c r="CU7" s="38" t="s">
        <v>102</v>
      </c>
      <c r="CV7" s="38">
        <v>42.4</v>
      </c>
      <c r="CW7" s="38">
        <v>42.9</v>
      </c>
      <c r="CX7" s="38" t="s">
        <v>102</v>
      </c>
      <c r="CY7" s="38" t="s">
        <v>102</v>
      </c>
      <c r="CZ7" s="38" t="s">
        <v>102</v>
      </c>
      <c r="DA7" s="38" t="s">
        <v>102</v>
      </c>
      <c r="DB7" s="38">
        <v>90.35</v>
      </c>
      <c r="DC7" s="38" t="s">
        <v>102</v>
      </c>
      <c r="DD7" s="38" t="s">
        <v>102</v>
      </c>
      <c r="DE7" s="38" t="s">
        <v>102</v>
      </c>
      <c r="DF7" s="38" t="s">
        <v>102</v>
      </c>
      <c r="DG7" s="38">
        <v>84.19</v>
      </c>
      <c r="DH7" s="38">
        <v>84.75</v>
      </c>
      <c r="DI7" s="38" t="s">
        <v>102</v>
      </c>
      <c r="DJ7" s="38" t="s">
        <v>102</v>
      </c>
      <c r="DK7" s="38" t="s">
        <v>102</v>
      </c>
      <c r="DL7" s="38" t="s">
        <v>102</v>
      </c>
      <c r="DM7" s="38">
        <v>2.98</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友香</cp:lastModifiedBy>
  <cp:lastPrinted>2022-01-07T05:38:16Z</cp:lastPrinted>
  <dcterms:created xsi:type="dcterms:W3CDTF">2021-12-03T07:24:49Z</dcterms:created>
  <dcterms:modified xsi:type="dcterms:W3CDTF">2022-01-17T23:49:48Z</dcterms:modified>
  <cp:category/>
</cp:coreProperties>
</file>