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b+wokr7amF4mC3awKFkIRzd6EBtnxQgRxY7LR3olrGUsinQEX/2FPrxIE4dWs303P+jd8xkA9anKKtbG1SGmg==" workbookSaltValue="KLCyPQLJ+uAp1Az1meTC3A==" workbookSpinCount="100000"/>
  <bookViews>
    <workbookView xWindow="-120" yWindow="-120" windowWidth="20730" windowHeight="111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<sst xmlns="http://schemas.openxmlformats.org/spreadsheetml/2006/main" xmlns:r="http://schemas.openxmlformats.org/officeDocument/2006/relationships" count="115" uniqueCount="115">
  <si>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</si>
  <si>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</si>
  <si>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</si>
  <si>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</si>
  <si>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</si>
  <si>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</si>
  <si>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</si>
  <si>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</si>
  <si>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</si>
  <si>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</si>
  <si>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</si>
  <si>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</si>
  <si>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</si>
  <si>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</si>
  <si>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</si>
  <si>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</si>
  <si>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</si>
  <si>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</si>
  <si>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</si>
  <si>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</si>
  <si>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</si>
  <si>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</si>
  <si>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</si>
  <si>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</si>
  <si>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</si>
  <si>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</si>
  <si>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</si>
  <si>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</si>
  <si>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</si>
  <si>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</si>
  <si>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</si>
  <si>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</si>
  <si>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</si>
  <si>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</si>
  <si>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</si>
  <si>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</si>
  <si>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</si>
  <si>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</si>
  <si>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</si>
  <si>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</si>
  <si>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</si>
  <si>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</si>
  <si>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</si>
  <si>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</si>
  <si>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</si>
  <si>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</si>
  <si>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</si>
  <si>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</si>
  <si>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</si>
  <si>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</si>
  <si>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</si>
  <si>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</si>
  <si>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</si>
  <si>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</si>
  <si>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</si>
  <si>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</si>
  <si>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</si>
  <si>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</si>
  <si>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</si>
  <si>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</si>
  <si>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</si>
  <si>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</si>
  <si>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</si>
  <si>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</si>
  <si>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</si>
  <si>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</si>
  <si>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</si>
  <si>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</si>
  <si>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</si>
  <si>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</si>
  <si>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</si>
  <si>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</si>
  <si>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Bd2</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</si>
  <si>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</si>
  <si>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</si>
  <si>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</si>
  <si>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</si>
  <si>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</si>
  <si>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</si>
  <si>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</si>
  <si>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</si>
  <si>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</si>
  <si>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</si>
  <si>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</si>
  <si>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</si>
  <si>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</si>
  <si>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</si>
  <si>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</si>
  <si>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</si>
  <si>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</si>
  <si>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</si>
  <si>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</si>
  <si>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</si>
  <si>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</si>
  <si>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</si>
  <si>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</si>
  <si>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掛川市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</si>
  <si>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</si>
  <si>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</si>
  <si>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</si>
  <si>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</si>
  <si>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</si>
  <si>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</si>
  <si>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</si>
  <si>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</si>
  <si>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</si>
  <si>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</si>
  <si>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</si>
  <si>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</si>
  <si>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</si>
  <si>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</si>
  <si>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</si>
  <si>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令和2年度から地方公営企業法を全部適用し公営企業会計に移行したことにより、経営成績や財務状況等の経営状態を把握することができました。
　主な課題として、経費回収率が低く汚水処理原価が高くなっており一般会計からの繰入金の割合が高いことが挙げられます。今後、経営状況を改善するため、投資・財政計画を見直すとともに計画的な管路整備に加えてストックマネジメント計画に基づく施設等の修繕を推進します。また、公費負担の割合見直しに合わせて適正な使用料水準の検討を行い、健全な下水道事業の継続を目指します。</t>
    <rPh sb="1" eb="3">
      <t>レイワ</t>
    </rPh>
    <rPh sb="4" eb="6">
      <t>ネンド</t>
    </rPh>
    <rPh sb="8" eb="10">
      <t>チホウ</t>
    </rPh>
    <rPh sb="10" eb="12">
      <t>コウエイ</t>
    </rPh>
    <rPh sb="12" eb="14">
      <t>キギョウ</t>
    </rPh>
    <rPh sb="14" eb="15">
      <t>ホウ</t>
    </rPh>
    <rPh sb="16" eb="18">
      <t>ゼンブ</t>
    </rPh>
    <rPh sb="18" eb="20">
      <t>テキヨウ</t>
    </rPh>
    <rPh sb="21" eb="23">
      <t>コウエイ</t>
    </rPh>
    <rPh sb="23" eb="25">
      <t>キギョウ</t>
    </rPh>
    <rPh sb="25" eb="27">
      <t>カイケイ</t>
    </rPh>
    <rPh sb="28" eb="30">
      <t>イコウ</t>
    </rPh>
    <rPh sb="38" eb="40">
      <t>ケイエイ</t>
    </rPh>
    <rPh sb="40" eb="42">
      <t>セイセキ</t>
    </rPh>
    <rPh sb="43" eb="45">
      <t>ザイム</t>
    </rPh>
    <rPh sb="45" eb="47">
      <t>ジョウキョウ</t>
    </rPh>
    <rPh sb="47" eb="48">
      <t>トウ</t>
    </rPh>
    <rPh sb="49" eb="51">
      <t>ケイエイ</t>
    </rPh>
    <rPh sb="51" eb="53">
      <t>ジョウタイ</t>
    </rPh>
    <rPh sb="54" eb="56">
      <t>ハアク</t>
    </rPh>
    <rPh sb="69" eb="70">
      <t>オモ</t>
    </rPh>
    <rPh sb="71" eb="73">
      <t>カダイ</t>
    </rPh>
    <rPh sb="77" eb="79">
      <t>ケイヒ</t>
    </rPh>
    <rPh sb="79" eb="81">
      <t>カイシュウ</t>
    </rPh>
    <rPh sb="81" eb="82">
      <t>リツ</t>
    </rPh>
    <rPh sb="83" eb="84">
      <t>ヒク</t>
    </rPh>
    <rPh sb="85" eb="87">
      <t>オスイ</t>
    </rPh>
    <rPh sb="87" eb="89">
      <t>ショリ</t>
    </rPh>
    <rPh sb="89" eb="91">
      <t>ゲンカ</t>
    </rPh>
    <rPh sb="92" eb="93">
      <t>タカ</t>
    </rPh>
    <rPh sb="99" eb="101">
      <t>イッパン</t>
    </rPh>
    <rPh sb="101" eb="103">
      <t>カイケイ</t>
    </rPh>
    <rPh sb="106" eb="108">
      <t>クリイレ</t>
    </rPh>
    <rPh sb="108" eb="109">
      <t>キン</t>
    </rPh>
    <rPh sb="110" eb="112">
      <t>ワリアイ</t>
    </rPh>
    <rPh sb="113" eb="114">
      <t>タカ</t>
    </rPh>
    <rPh sb="118" eb="119">
      <t>ア</t>
    </rPh>
    <rPh sb="125" eb="127">
      <t>コンゴ</t>
    </rPh>
    <rPh sb="128" eb="130">
      <t>ケイエイ</t>
    </rPh>
    <rPh sb="130" eb="132">
      <t>ジョウキョウ</t>
    </rPh>
    <rPh sb="133" eb="135">
      <t>カイゼン</t>
    </rPh>
    <rPh sb="140" eb="142">
      <t>トウシ</t>
    </rPh>
    <rPh sb="143" eb="145">
      <t>ザイセイ</t>
    </rPh>
    <rPh sb="145" eb="147">
      <t>ケイカク</t>
    </rPh>
    <rPh sb="148" eb="150">
      <t>ミナオ</t>
    </rPh>
    <rPh sb="155" eb="157">
      <t>ケイカク</t>
    </rPh>
    <rPh sb="157" eb="158">
      <t>テキ</t>
    </rPh>
    <rPh sb="159" eb="161">
      <t>カンロ</t>
    </rPh>
    <rPh sb="161" eb="163">
      <t>セイビ</t>
    </rPh>
    <rPh sb="164" eb="165">
      <t>クワ</t>
    </rPh>
    <rPh sb="177" eb="179">
      <t>ケイカク</t>
    </rPh>
    <rPh sb="180" eb="181">
      <t>モト</t>
    </rPh>
    <rPh sb="183" eb="185">
      <t>シセツ</t>
    </rPh>
    <rPh sb="185" eb="186">
      <t>トウ</t>
    </rPh>
    <rPh sb="187" eb="189">
      <t>シュウゼン</t>
    </rPh>
    <rPh sb="190" eb="192">
      <t>スイシン</t>
    </rPh>
    <rPh sb="199" eb="201">
      <t>コウヒ</t>
    </rPh>
    <rPh sb="201" eb="203">
      <t>フタン</t>
    </rPh>
    <rPh sb="204" eb="206">
      <t>ワリアイ</t>
    </rPh>
    <rPh sb="206" eb="208">
      <t>ミナオ</t>
    </rPh>
    <rPh sb="210" eb="211">
      <t>ア</t>
    </rPh>
    <rPh sb="214" eb="216">
      <t>テキセイ</t>
    </rPh>
    <rPh sb="217" eb="220">
      <t>シヨウリョウ</t>
    </rPh>
    <rPh sb="220" eb="222">
      <t>スイジュン</t>
    </rPh>
    <rPh sb="223" eb="225">
      <t>ケントウ</t>
    </rPh>
    <rPh sb="226" eb="227">
      <t>オコナ</t>
    </rPh>
    <rPh sb="229" eb="231">
      <t>ケンゼン</t>
    </rPh>
    <rPh sb="232" eb="235">
      <t>ゲスイドウ</t>
    </rPh>
    <rPh sb="235" eb="237">
      <t>ジギョウ</t>
    </rPh>
    <rPh sb="238" eb="240">
      <t>ケイゾク</t>
    </rPh>
    <rPh sb="241" eb="243">
      <t>メザ</t>
    </rPh>
    <phoneticPr fontId="1"/>
  </si>
  <si>
    <t>　当市公共下水道事業は平成6年度から建設事業を開始しており、老朽化は現時点ではありません。
　①有形固定資産減価償却率は、公営企業会計移行初年度であるため、減価償却費の当年度分の数値を基に算出しています。今後、この数値は減価償却を重ねていくことにより上昇します。</t>
    <rPh sb="1" eb="3">
      <t>トウシ</t>
    </rPh>
    <rPh sb="3" eb="5">
      <t>コウキョウ</t>
    </rPh>
    <rPh sb="5" eb="8">
      <t>ゲスイドウ</t>
    </rPh>
    <rPh sb="8" eb="10">
      <t>ジギョウ</t>
    </rPh>
    <rPh sb="11" eb="13">
      <t>ヘイセイ</t>
    </rPh>
    <rPh sb="14" eb="15">
      <t>ネン</t>
    </rPh>
    <rPh sb="15" eb="16">
      <t>ド</t>
    </rPh>
    <rPh sb="18" eb="20">
      <t>ケンセツ</t>
    </rPh>
    <rPh sb="20" eb="22">
      <t>ジギョウ</t>
    </rPh>
    <rPh sb="23" eb="25">
      <t>カイシ</t>
    </rPh>
    <rPh sb="30" eb="33">
      <t>ロウキュウカ</t>
    </rPh>
    <rPh sb="34" eb="37">
      <t>ゲンジテン</t>
    </rPh>
    <rPh sb="48" eb="50">
      <t>ユウケイ</t>
    </rPh>
    <rPh sb="50" eb="52">
      <t>コテイ</t>
    </rPh>
    <rPh sb="52" eb="54">
      <t>シサン</t>
    </rPh>
    <rPh sb="54" eb="56">
      <t>ゲンカ</t>
    </rPh>
    <rPh sb="56" eb="58">
      <t>ショウキャク</t>
    </rPh>
    <rPh sb="58" eb="59">
      <t>リツ</t>
    </rPh>
    <rPh sb="61" eb="63">
      <t>コウエイ</t>
    </rPh>
    <rPh sb="63" eb="65">
      <t>キギョウ</t>
    </rPh>
    <rPh sb="65" eb="67">
      <t>カイケイ</t>
    </rPh>
    <rPh sb="67" eb="69">
      <t>イコウ</t>
    </rPh>
    <rPh sb="69" eb="72">
      <t>ショネンド</t>
    </rPh>
    <rPh sb="78" eb="80">
      <t>ゲンカ</t>
    </rPh>
    <rPh sb="80" eb="82">
      <t>ショウキャク</t>
    </rPh>
    <rPh sb="82" eb="83">
      <t>ヒ</t>
    </rPh>
    <rPh sb="84" eb="87">
      <t>トウネンド</t>
    </rPh>
    <rPh sb="87" eb="88">
      <t>ブン</t>
    </rPh>
    <rPh sb="89" eb="91">
      <t>スウチ</t>
    </rPh>
    <rPh sb="92" eb="93">
      <t>モト</t>
    </rPh>
    <rPh sb="94" eb="96">
      <t>サンシュツ</t>
    </rPh>
    <rPh sb="102" eb="104">
      <t>コンゴ</t>
    </rPh>
    <rPh sb="107" eb="109">
      <t>スウチ</t>
    </rPh>
    <rPh sb="110" eb="112">
      <t>ゲンカ</t>
    </rPh>
    <rPh sb="112" eb="114">
      <t>ショウキャク</t>
    </rPh>
    <rPh sb="115" eb="116">
      <t>カサ</t>
    </rPh>
    <rPh sb="125" eb="127">
      <t>ジョウショウ</t>
    </rPh>
    <phoneticPr fontId="1"/>
  </si>
  <si>
    <r>
      <t xml:space="preserve">  当市の公共下水道事業は、令和2年4月に地方公営企業法を適用し公営企業会計に移行しましたので、前年度比較はありません。
　経営の健全性において、①経常収支比率は100％を超えており収支の均衡は保たれていますが、⑤経費回収率は74.20%と100％を下回っており、類似団体・全国平均よりも低く、汚水処理に係る費用が使用料収入以外の収入（一般会計からの繰入金）により賄われています。</t>
    </r>
    <r>
      <rPr>
        <sz val="11"/>
        <color auto="1"/>
        <rFont val="ＭＳ ゴシック"/>
      </rPr>
      <t xml:space="preserve">⑥汚水処理原価は類似団体よりも高くなっており、処理場を特定環境保全公共下水道事業と共用していることや、離れた３つの処理区で別々に処理を行っていることから費用が大きくなっています。経費の節減、効率的な経営努力が必要です。③流動比率は100％を下回っていますが、流動負債の半分以上を企業債償還金が占めており、一般会計からの繰入金により賄われる見込みです。また、④企業債残高対事業規模比率は類似団体・全国平均よりも高くなっていますが、今後、償還ピークを迎える中で、引き続き新たな借入を償還額以内に抑えながら企業債残高の減少に努めます。
　経営の効率性において⑦施設利用率は類似団体・全国平均を比較して低くなっています。令和4年度以降の農業集落排水及びコミュニティプラントの編入により処理水量の増加に繋がる見込みですが、長期的には節水型機器の普及に伴い大幅な増加が望みにくい現状にあります。また、⑧水洗化率は全国平均を下回っているものの類似団体に近くなっています。引き続き未接続世帯への啓発活動を行い水洗化率の向上を図ります。
</t>
    </r>
    <rPh sb="2" eb="4">
      <t>トウシ</t>
    </rPh>
    <rPh sb="5" eb="7">
      <t>コウキョウ</t>
    </rPh>
    <rPh sb="7" eb="10">
      <t>ゲスイドウ</t>
    </rPh>
    <rPh sb="10" eb="12">
      <t>ジギョウ</t>
    </rPh>
    <rPh sb="14" eb="16">
      <t>レイワ</t>
    </rPh>
    <rPh sb="17" eb="18">
      <t>ネン</t>
    </rPh>
    <rPh sb="19" eb="20">
      <t>ガツ</t>
    </rPh>
    <rPh sb="21" eb="23">
      <t>チホウ</t>
    </rPh>
    <rPh sb="23" eb="25">
      <t>コウエイ</t>
    </rPh>
    <rPh sb="25" eb="27">
      <t>キギョウ</t>
    </rPh>
    <rPh sb="27" eb="28">
      <t>ホウ</t>
    </rPh>
    <rPh sb="29" eb="31">
      <t>テキヨウ</t>
    </rPh>
    <rPh sb="32" eb="34">
      <t>コウエイ</t>
    </rPh>
    <rPh sb="34" eb="36">
      <t>キギョウ</t>
    </rPh>
    <rPh sb="36" eb="38">
      <t>カイケイ</t>
    </rPh>
    <rPh sb="39" eb="41">
      <t>イコウ</t>
    </rPh>
    <rPh sb="48" eb="51">
      <t>ゼンネンド</t>
    </rPh>
    <rPh sb="51" eb="53">
      <t>ヒカク</t>
    </rPh>
    <rPh sb="62" eb="64">
      <t>ケイエイ</t>
    </rPh>
    <rPh sb="65" eb="68">
      <t>ケンゼンセイ</t>
    </rPh>
    <rPh sb="74" eb="76">
      <t>ケイジョウ</t>
    </rPh>
    <rPh sb="76" eb="78">
      <t>シュウシ</t>
    </rPh>
    <rPh sb="78" eb="80">
      <t>ヒリツ</t>
    </rPh>
    <rPh sb="86" eb="87">
      <t>コ</t>
    </rPh>
    <rPh sb="91" eb="93">
      <t>シュウシ</t>
    </rPh>
    <rPh sb="94" eb="96">
      <t>キンコウ</t>
    </rPh>
    <rPh sb="97" eb="98">
      <t>タモ</t>
    </rPh>
    <rPh sb="107" eb="109">
      <t>ケイヒ</t>
    </rPh>
    <rPh sb="109" eb="111">
      <t>カイシュウ</t>
    </rPh>
    <rPh sb="111" eb="112">
      <t>リツ</t>
    </rPh>
    <rPh sb="125" eb="127">
      <t>シタマワ</t>
    </rPh>
    <rPh sb="132" eb="134">
      <t>ルイジ</t>
    </rPh>
    <rPh sb="134" eb="136">
      <t>ダンタイ</t>
    </rPh>
    <rPh sb="137" eb="139">
      <t>ゼンコク</t>
    </rPh>
    <rPh sb="139" eb="141">
      <t>ヘイキン</t>
    </rPh>
    <rPh sb="144" eb="145">
      <t>ヒク</t>
    </rPh>
    <rPh sb="147" eb="149">
      <t>オスイ</t>
    </rPh>
    <rPh sb="149" eb="151">
      <t>ショリ</t>
    </rPh>
    <rPh sb="152" eb="153">
      <t>カカ</t>
    </rPh>
    <rPh sb="154" eb="156">
      <t>ヒヨウ</t>
    </rPh>
    <rPh sb="157" eb="160">
      <t>シヨウリョウ</t>
    </rPh>
    <rPh sb="160" eb="162">
      <t>シュウニュウ</t>
    </rPh>
    <rPh sb="162" eb="164">
      <t>イガイ</t>
    </rPh>
    <rPh sb="165" eb="167">
      <t>シュウニュウ</t>
    </rPh>
    <rPh sb="168" eb="170">
      <t>イッパン</t>
    </rPh>
    <rPh sb="170" eb="172">
      <t>カイケイ</t>
    </rPh>
    <rPh sb="175" eb="177">
      <t>クリイレ</t>
    </rPh>
    <rPh sb="177" eb="178">
      <t>キン</t>
    </rPh>
    <rPh sb="182" eb="183">
      <t>マカナ</t>
    </rPh>
    <rPh sb="213" eb="216">
      <t>ショリジョウ</t>
    </rPh>
    <rPh sb="231" eb="233">
      <t>キョウヨウ</t>
    </rPh>
    <rPh sb="241" eb="242">
      <t>ハナ</t>
    </rPh>
    <rPh sb="247" eb="249">
      <t>ショリ</t>
    </rPh>
    <rPh sb="249" eb="250">
      <t>ク</t>
    </rPh>
    <rPh sb="251" eb="253">
      <t>ベツベツ</t>
    </rPh>
    <rPh sb="254" eb="256">
      <t>ショリ</t>
    </rPh>
    <rPh sb="257" eb="258">
      <t>オコナ</t>
    </rPh>
    <rPh sb="266" eb="268">
      <t>ヒヨウ</t>
    </rPh>
    <rPh sb="269" eb="270">
      <t>オオ</t>
    </rPh>
    <rPh sb="279" eb="281">
      <t>ケイヒ</t>
    </rPh>
    <rPh sb="282" eb="284">
      <t>セツゲン</t>
    </rPh>
    <rPh sb="285" eb="288">
      <t>コウリツテキ</t>
    </rPh>
    <rPh sb="289" eb="291">
      <t>ケイエイ</t>
    </rPh>
    <rPh sb="291" eb="293">
      <t>ドリョク</t>
    </rPh>
    <rPh sb="294" eb="296">
      <t>ヒツヨウ</t>
    </rPh>
    <rPh sb="300" eb="302">
      <t>リュウドウ</t>
    </rPh>
    <rPh sb="302" eb="304">
      <t>ヒリツ</t>
    </rPh>
    <rPh sb="310" eb="312">
      <t>シタマワ</t>
    </rPh>
    <rPh sb="319" eb="321">
      <t>リュウドウ</t>
    </rPh>
    <rPh sb="321" eb="323">
      <t>フサイ</t>
    </rPh>
    <rPh sb="324" eb="326">
      <t>ハンブン</t>
    </rPh>
    <rPh sb="326" eb="328">
      <t>イジョウ</t>
    </rPh>
    <rPh sb="329" eb="331">
      <t>キギョウ</t>
    </rPh>
    <rPh sb="331" eb="332">
      <t>サイ</t>
    </rPh>
    <rPh sb="332" eb="334">
      <t>ショウカン</t>
    </rPh>
    <rPh sb="334" eb="335">
      <t>キン</t>
    </rPh>
    <rPh sb="336" eb="337">
      <t>シ</t>
    </rPh>
    <rPh sb="342" eb="344">
      <t>イッパン</t>
    </rPh>
    <rPh sb="344" eb="346">
      <t>カイケイ</t>
    </rPh>
    <rPh sb="349" eb="351">
      <t>クリイレ</t>
    </rPh>
    <rPh sb="351" eb="352">
      <t>キン</t>
    </rPh>
    <rPh sb="355" eb="356">
      <t>マカナ</t>
    </rPh>
    <rPh sb="359" eb="361">
      <t>ミコ</t>
    </rPh>
    <rPh sb="369" eb="371">
      <t>キギョウ</t>
    </rPh>
    <rPh sb="371" eb="372">
      <t>サイ</t>
    </rPh>
    <rPh sb="372" eb="374">
      <t>ザンダカ</t>
    </rPh>
    <rPh sb="374" eb="375">
      <t>タイ</t>
    </rPh>
    <rPh sb="375" eb="377">
      <t>ジギョウ</t>
    </rPh>
    <rPh sb="377" eb="379">
      <t>キボ</t>
    </rPh>
    <rPh sb="379" eb="381">
      <t>ヒリツ</t>
    </rPh>
    <rPh sb="382" eb="384">
      <t>ルイジ</t>
    </rPh>
    <rPh sb="384" eb="386">
      <t>ダンタイ</t>
    </rPh>
    <rPh sb="387" eb="389">
      <t>ゼンコク</t>
    </rPh>
    <rPh sb="389" eb="391">
      <t>ヘイキン</t>
    </rPh>
    <rPh sb="394" eb="395">
      <t>タカ</t>
    </rPh>
    <rPh sb="404" eb="406">
      <t>コンゴ</t>
    </rPh>
    <rPh sb="407" eb="409">
      <t>ショウカン</t>
    </rPh>
    <rPh sb="413" eb="414">
      <t>ムカ</t>
    </rPh>
    <rPh sb="416" eb="417">
      <t>ナカ</t>
    </rPh>
    <rPh sb="419" eb="420">
      <t>ヒ</t>
    </rPh>
    <rPh sb="421" eb="422">
      <t>ツヅ</t>
    </rPh>
    <rPh sb="423" eb="424">
      <t>アラ</t>
    </rPh>
    <rPh sb="426" eb="427">
      <t>カ</t>
    </rPh>
    <rPh sb="427" eb="428">
      <t>イ</t>
    </rPh>
    <rPh sb="429" eb="431">
      <t>ショウカン</t>
    </rPh>
    <rPh sb="431" eb="432">
      <t>ガク</t>
    </rPh>
    <rPh sb="432" eb="434">
      <t>イナイ</t>
    </rPh>
    <rPh sb="435" eb="436">
      <t>オサ</t>
    </rPh>
    <rPh sb="440" eb="442">
      <t>キギョウ</t>
    </rPh>
    <rPh sb="442" eb="443">
      <t>サイ</t>
    </rPh>
    <rPh sb="443" eb="445">
      <t>ザンダカ</t>
    </rPh>
    <rPh sb="446" eb="448">
      <t>ゲンショウ</t>
    </rPh>
    <rPh sb="449" eb="450">
      <t>ツト</t>
    </rPh>
    <rPh sb="456" eb="458">
      <t>ケイエイ</t>
    </rPh>
    <rPh sb="459" eb="462">
      <t>コウリツセイ</t>
    </rPh>
    <rPh sb="467" eb="469">
      <t>シセツ</t>
    </rPh>
    <rPh sb="469" eb="471">
      <t>リヨウ</t>
    </rPh>
    <rPh sb="471" eb="472">
      <t>リツ</t>
    </rPh>
    <rPh sb="473" eb="475">
      <t>ルイジ</t>
    </rPh>
    <rPh sb="475" eb="477">
      <t>ダンタイ</t>
    </rPh>
    <rPh sb="478" eb="480">
      <t>ゼンコク</t>
    </rPh>
    <rPh sb="480" eb="482">
      <t>ヘイキン</t>
    </rPh>
    <rPh sb="483" eb="485">
      <t>ヒカク</t>
    </rPh>
    <rPh sb="487" eb="488">
      <t>ヒク</t>
    </rPh>
    <rPh sb="496" eb="498">
      <t>レイワ</t>
    </rPh>
    <rPh sb="499" eb="501">
      <t>ネンド</t>
    </rPh>
    <rPh sb="501" eb="503">
      <t>イコウ</t>
    </rPh>
    <rPh sb="504" eb="506">
      <t>ノウギョウ</t>
    </rPh>
    <rPh sb="506" eb="508">
      <t>シュウラク</t>
    </rPh>
    <rPh sb="508" eb="510">
      <t>ハイスイ</t>
    </rPh>
    <rPh sb="510" eb="511">
      <t>オヨ</t>
    </rPh>
    <rPh sb="523" eb="525">
      <t>ヘンニュウ</t>
    </rPh>
    <rPh sb="528" eb="530">
      <t>ショリ</t>
    </rPh>
    <rPh sb="530" eb="532">
      <t>スイリョウ</t>
    </rPh>
    <rPh sb="533" eb="535">
      <t>ゾウカ</t>
    </rPh>
    <rPh sb="536" eb="537">
      <t>ツナ</t>
    </rPh>
    <rPh sb="539" eb="541">
      <t>ミコ</t>
    </rPh>
    <rPh sb="546" eb="549">
      <t>チョウキテキ</t>
    </rPh>
    <rPh sb="551" eb="554">
      <t>セッスイガタ</t>
    </rPh>
    <rPh sb="554" eb="556">
      <t>キキ</t>
    </rPh>
    <rPh sb="557" eb="559">
      <t>フキュウ</t>
    </rPh>
    <rPh sb="560" eb="561">
      <t>トモナ</t>
    </rPh>
    <rPh sb="562" eb="564">
      <t>オオハバ</t>
    </rPh>
    <rPh sb="565" eb="567">
      <t>ゾウカ</t>
    </rPh>
    <rPh sb="568" eb="569">
      <t>ノゾ</t>
    </rPh>
    <rPh sb="573" eb="575">
      <t>ゲンジョウ</t>
    </rPh>
    <rPh sb="585" eb="588">
      <t>スイセンカ</t>
    </rPh>
    <rPh sb="588" eb="589">
      <t>リツ</t>
    </rPh>
    <rPh sb="590" eb="592">
      <t>ゼンコク</t>
    </rPh>
    <rPh sb="592" eb="594">
      <t>ヘイキン</t>
    </rPh>
    <rPh sb="595" eb="597">
      <t>シタマワ</t>
    </rPh>
    <rPh sb="604" eb="606">
      <t>ルイジ</t>
    </rPh>
    <rPh sb="606" eb="608">
      <t>ダンタイ</t>
    </rPh>
    <rPh sb="609" eb="610">
      <t>チカ</t>
    </rPh>
    <rPh sb="618" eb="619">
      <t>ヒ</t>
    </rPh>
    <rPh sb="620" eb="621">
      <t>ツヅ</t>
    </rPh>
    <rPh sb="622" eb="625">
      <t>ミセツゾク</t>
    </rPh>
    <rPh sb="625" eb="627">
      <t>セタイ</t>
    </rPh>
    <rPh sb="629" eb="631">
      <t>ケイハツ</t>
    </rPh>
    <rPh sb="631" eb="633">
      <t>カツドウ</t>
    </rPh>
    <rPh sb="634" eb="635">
      <t>オコナ</t>
    </rPh>
    <rPh sb="636" eb="639">
      <t>スイセンカ</t>
    </rPh>
    <rPh sb="639" eb="640">
      <t>リツ</t>
    </rPh>
    <rPh sb="641" eb="643">
      <t>コウジョウ</t>
    </rPh>
    <rPh sb="644" eb="645">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</si>
</sst>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61.51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85.82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130.13999999999999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15.29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46.49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47.61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1281.3699999999999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1092.22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97.53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197.23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155.83000000000001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F1" zoomScale="98" zoomScaleNormal="98" workbookViewId="0">
      <selection activeCell="CJ20" sqref="CJ20"/>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掛川市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Bd2</v>
      </c>
      <c r="X8" s="6"/>
      <c r="Y8" s="6"/>
      <c r="Z8" s="6"/>
      <c r="AA8" s="6"/>
      <c r="AB8" s="6"/>
      <c r="AC8" s="6"/>
      <c r="AD8" s="21" t="str">
        <f>データ!$M$6</f>
        <v>非設置</v>
      </c>
      <c r="AE8" s="21"/>
      <c r="AF8" s="21"/>
      <c r="AG8" s="21"/>
      <c r="AH8" s="21"/>
      <c r="AI8" s="21"/>
      <c r="AJ8" s="21"/>
      <c r="AK8" s="3"/>
      <c r="AL8" s="22">
        <f>データ!S6</f>
        <v>116907</v>
      </c>
      <c r="AM8" s="22"/>
      <c r="AN8" s="22"/>
      <c r="AO8" s="22"/>
      <c r="AP8" s="22"/>
      <c r="AQ8" s="22"/>
      <c r="AR8" s="22"/>
      <c r="AS8" s="22"/>
      <c r="AT8" s="7">
        <f>データ!T6</f>
        <v>265.69</v>
      </c>
      <c r="AU8" s="7"/>
      <c r="AV8" s="7"/>
      <c r="AW8" s="7"/>
      <c r="AX8" s="7"/>
      <c r="AY8" s="7"/>
      <c r="AZ8" s="7"/>
      <c r="BA8" s="7"/>
      <c r="BB8" s="7">
        <f>データ!U6</f>
        <v>440.01</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53.34</v>
      </c>
      <c r="J10" s="7"/>
      <c r="K10" s="7"/>
      <c r="L10" s="7"/>
      <c r="M10" s="7"/>
      <c r="N10" s="7"/>
      <c r="O10" s="7"/>
      <c r="P10" s="7">
        <f>データ!P6</f>
        <v>29.85</v>
      </c>
      <c r="Q10" s="7"/>
      <c r="R10" s="7"/>
      <c r="S10" s="7"/>
      <c r="T10" s="7"/>
      <c r="U10" s="7"/>
      <c r="V10" s="7"/>
      <c r="W10" s="7">
        <f>データ!Q6</f>
        <v>97.65</v>
      </c>
      <c r="X10" s="7"/>
      <c r="Y10" s="7"/>
      <c r="Z10" s="7"/>
      <c r="AA10" s="7"/>
      <c r="AB10" s="7"/>
      <c r="AC10" s="7"/>
      <c r="AD10" s="22">
        <f>データ!R6</f>
        <v>2838</v>
      </c>
      <c r="AE10" s="22"/>
      <c r="AF10" s="22"/>
      <c r="AG10" s="22"/>
      <c r="AH10" s="22"/>
      <c r="AI10" s="22"/>
      <c r="AJ10" s="22"/>
      <c r="AK10" s="2"/>
      <c r="AL10" s="22">
        <f>データ!V6</f>
        <v>34831</v>
      </c>
      <c r="AM10" s="22"/>
      <c r="AN10" s="22"/>
      <c r="AO10" s="22"/>
      <c r="AP10" s="22"/>
      <c r="AQ10" s="22"/>
      <c r="AR10" s="22"/>
      <c r="AS10" s="22"/>
      <c r="AT10" s="7">
        <f>データ!W6</f>
        <v>9.44</v>
      </c>
      <c r="AU10" s="7"/>
      <c r="AV10" s="7"/>
      <c r="AW10" s="7"/>
      <c r="AX10" s="7"/>
      <c r="AY10" s="7"/>
      <c r="AZ10" s="7"/>
      <c r="BA10" s="7"/>
      <c r="BB10" s="7">
        <f>データ!X6</f>
        <v>3689.72</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qjP3f/jCtDn480b135hNfiPYhc/7mFPpMiN81fX8Xm/avE2hRHGHfXNl8B6dbZH+bvX97q2dmOTJFBUisaB4tw==" saltValue="RNtJQALocQpkVPaXjOhG+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56</v>
      </c>
      <c r="D3" s="68" t="s">
        <v>57</v>
      </c>
      <c r="E3" s="68" t="s">
        <v>4</v>
      </c>
      <c r="F3" s="68" t="s">
        <v>3</v>
      </c>
      <c r="G3" s="68" t="s">
        <v>24</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27</v>
      </c>
      <c r="AV4" s="87"/>
      <c r="AW4" s="87"/>
      <c r="AX4" s="87"/>
      <c r="AY4" s="87"/>
      <c r="AZ4" s="87"/>
      <c r="BA4" s="87"/>
      <c r="BB4" s="87"/>
      <c r="BC4" s="87"/>
      <c r="BD4" s="87"/>
      <c r="BE4" s="87"/>
      <c r="BF4" s="87" t="s">
        <v>61</v>
      </c>
      <c r="BG4" s="87"/>
      <c r="BH4" s="87"/>
      <c r="BI4" s="87"/>
      <c r="BJ4" s="87"/>
      <c r="BK4" s="87"/>
      <c r="BL4" s="87"/>
      <c r="BM4" s="87"/>
      <c r="BN4" s="87"/>
      <c r="BO4" s="87"/>
      <c r="BP4" s="87"/>
      <c r="BQ4" s="87" t="s">
        <v>14</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73</v>
      </c>
      <c r="M5" s="77" t="s">
        <v>5</v>
      </c>
      <c r="N5" s="77" t="s">
        <v>74</v>
      </c>
      <c r="O5" s="77" t="s">
        <v>75</v>
      </c>
      <c r="P5" s="77" t="s">
        <v>76</v>
      </c>
      <c r="Q5" s="77" t="s">
        <v>77</v>
      </c>
      <c r="R5" s="77" t="s">
        <v>78</v>
      </c>
      <c r="S5" s="77" t="s">
        <v>79</v>
      </c>
      <c r="T5" s="77" t="s">
        <v>80</v>
      </c>
      <c r="U5" s="77" t="s">
        <v>62</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42</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2020</v>
      </c>
      <c r="C6" s="71">
        <f t="shared" si="1"/>
        <v>222135</v>
      </c>
      <c r="D6" s="71">
        <f t="shared" si="1"/>
        <v>46</v>
      </c>
      <c r="E6" s="71">
        <f t="shared" si="1"/>
        <v>17</v>
      </c>
      <c r="F6" s="71">
        <f t="shared" si="1"/>
        <v>1</v>
      </c>
      <c r="G6" s="71">
        <f t="shared" si="1"/>
        <v>0</v>
      </c>
      <c r="H6" s="71" t="str">
        <f t="shared" si="1"/>
        <v>静岡県　掛川市</v>
      </c>
      <c r="I6" s="71" t="str">
        <f t="shared" si="1"/>
        <v>法適用</v>
      </c>
      <c r="J6" s="71" t="str">
        <f t="shared" si="1"/>
        <v>下水道事業</v>
      </c>
      <c r="K6" s="71" t="str">
        <f t="shared" si="1"/>
        <v>公共下水道</v>
      </c>
      <c r="L6" s="71" t="str">
        <f t="shared" si="1"/>
        <v>Bd2</v>
      </c>
      <c r="M6" s="71" t="str">
        <f t="shared" si="1"/>
        <v>非設置</v>
      </c>
      <c r="N6" s="80" t="str">
        <f t="shared" si="1"/>
        <v>-</v>
      </c>
      <c r="O6" s="80">
        <f t="shared" si="1"/>
        <v>53.34</v>
      </c>
      <c r="P6" s="80">
        <f t="shared" si="1"/>
        <v>29.85</v>
      </c>
      <c r="Q6" s="80">
        <f t="shared" si="1"/>
        <v>97.65</v>
      </c>
      <c r="R6" s="80">
        <f t="shared" si="1"/>
        <v>2838</v>
      </c>
      <c r="S6" s="80">
        <f t="shared" si="1"/>
        <v>116907</v>
      </c>
      <c r="T6" s="80">
        <f t="shared" si="1"/>
        <v>265.69</v>
      </c>
      <c r="U6" s="80">
        <f t="shared" si="1"/>
        <v>440.01</v>
      </c>
      <c r="V6" s="80">
        <f t="shared" si="1"/>
        <v>34831</v>
      </c>
      <c r="W6" s="80">
        <f t="shared" si="1"/>
        <v>9.44</v>
      </c>
      <c r="X6" s="80">
        <f t="shared" si="1"/>
        <v>3689.72</v>
      </c>
      <c r="Y6" s="88" t="str">
        <f t="shared" ref="Y6:AH6" si="2">IF(Y7="",NA(),Y7)</f>
        <v>-</v>
      </c>
      <c r="Z6" s="88" t="str">
        <f t="shared" si="2"/>
        <v>-</v>
      </c>
      <c r="AA6" s="88" t="str">
        <f t="shared" si="2"/>
        <v>-</v>
      </c>
      <c r="AB6" s="88" t="str">
        <f t="shared" si="2"/>
        <v>-</v>
      </c>
      <c r="AC6" s="88">
        <f t="shared" si="2"/>
        <v>130.13999999999999</v>
      </c>
      <c r="AD6" s="88" t="str">
        <f t="shared" si="2"/>
        <v>-</v>
      </c>
      <c r="AE6" s="88" t="str">
        <f t="shared" si="2"/>
        <v>-</v>
      </c>
      <c r="AF6" s="88" t="str">
        <f t="shared" si="2"/>
        <v>-</v>
      </c>
      <c r="AG6" s="88" t="str">
        <f t="shared" si="2"/>
        <v>-</v>
      </c>
      <c r="AH6" s="88">
        <f t="shared" si="2"/>
        <v>109.91</v>
      </c>
      <c r="AI6" s="80" t="str">
        <f>IF(AI7="","",IF(AI7="-","【-】","【"&amp;SUBSTITUTE(TEXT(AI7,"#,##0.00"),"-","△")&amp;"】"))</f>
        <v>【106.67】</v>
      </c>
      <c r="AJ6" s="88" t="str">
        <f t="shared" ref="AJ6:AS6" si="3">IF(AJ7="",NA(),AJ7)</f>
        <v>-</v>
      </c>
      <c r="AK6" s="88" t="str">
        <f t="shared" si="3"/>
        <v>-</v>
      </c>
      <c r="AL6" s="88" t="str">
        <f t="shared" si="3"/>
        <v>-</v>
      </c>
      <c r="AM6" s="88" t="str">
        <f t="shared" si="3"/>
        <v>-</v>
      </c>
      <c r="AN6" s="80">
        <f t="shared" si="3"/>
        <v>0</v>
      </c>
      <c r="AO6" s="88" t="str">
        <f t="shared" si="3"/>
        <v>-</v>
      </c>
      <c r="AP6" s="88" t="str">
        <f t="shared" si="3"/>
        <v>-</v>
      </c>
      <c r="AQ6" s="88" t="str">
        <f t="shared" si="3"/>
        <v>-</v>
      </c>
      <c r="AR6" s="88" t="str">
        <f t="shared" si="3"/>
        <v>-</v>
      </c>
      <c r="AS6" s="88">
        <f t="shared" si="3"/>
        <v>9.42</v>
      </c>
      <c r="AT6" s="80" t="str">
        <f>IF(AT7="","",IF(AT7="-","【-】","【"&amp;SUBSTITUTE(TEXT(AT7,"#,##0.00"),"-","△")&amp;"】"))</f>
        <v>【3.64】</v>
      </c>
      <c r="AU6" s="88" t="str">
        <f t="shared" ref="AU6:BD6" si="4">IF(AU7="",NA(),AU7)</f>
        <v>-</v>
      </c>
      <c r="AV6" s="88" t="str">
        <f t="shared" si="4"/>
        <v>-</v>
      </c>
      <c r="AW6" s="88" t="str">
        <f t="shared" si="4"/>
        <v>-</v>
      </c>
      <c r="AX6" s="88" t="str">
        <f t="shared" si="4"/>
        <v>-</v>
      </c>
      <c r="AY6" s="88">
        <f t="shared" si="4"/>
        <v>46.49</v>
      </c>
      <c r="AZ6" s="88" t="str">
        <f t="shared" si="4"/>
        <v>-</v>
      </c>
      <c r="BA6" s="88" t="str">
        <f t="shared" si="4"/>
        <v>-</v>
      </c>
      <c r="BB6" s="88" t="str">
        <f t="shared" si="4"/>
        <v>-</v>
      </c>
      <c r="BC6" s="88" t="str">
        <f t="shared" si="4"/>
        <v>-</v>
      </c>
      <c r="BD6" s="88">
        <f t="shared" si="4"/>
        <v>47.61</v>
      </c>
      <c r="BE6" s="80" t="str">
        <f>IF(BE7="","",IF(BE7="-","【-】","【"&amp;SUBSTITUTE(TEXT(BE7,"#,##0.00"),"-","△")&amp;"】"))</f>
        <v>【67.52】</v>
      </c>
      <c r="BF6" s="88" t="str">
        <f t="shared" ref="BF6:BO6" si="5">IF(BF7="",NA(),BF7)</f>
        <v>-</v>
      </c>
      <c r="BG6" s="88" t="str">
        <f t="shared" si="5"/>
        <v>-</v>
      </c>
      <c r="BH6" s="88" t="str">
        <f t="shared" si="5"/>
        <v>-</v>
      </c>
      <c r="BI6" s="88" t="str">
        <f t="shared" si="5"/>
        <v>-</v>
      </c>
      <c r="BJ6" s="88">
        <f t="shared" si="5"/>
        <v>1281.3699999999999</v>
      </c>
      <c r="BK6" s="88" t="str">
        <f t="shared" si="5"/>
        <v>-</v>
      </c>
      <c r="BL6" s="88" t="str">
        <f t="shared" si="5"/>
        <v>-</v>
      </c>
      <c r="BM6" s="88" t="str">
        <f t="shared" si="5"/>
        <v>-</v>
      </c>
      <c r="BN6" s="88" t="str">
        <f t="shared" si="5"/>
        <v>-</v>
      </c>
      <c r="BO6" s="88">
        <f t="shared" si="5"/>
        <v>1092.22</v>
      </c>
      <c r="BP6" s="80" t="str">
        <f>IF(BP7="","",IF(BP7="-","【-】","【"&amp;SUBSTITUTE(TEXT(BP7,"#,##0.00"),"-","△")&amp;"】"))</f>
        <v>【705.21】</v>
      </c>
      <c r="BQ6" s="88" t="str">
        <f t="shared" ref="BQ6:BZ6" si="6">IF(BQ7="",NA(),BQ7)</f>
        <v>-</v>
      </c>
      <c r="BR6" s="88" t="str">
        <f t="shared" si="6"/>
        <v>-</v>
      </c>
      <c r="BS6" s="88" t="str">
        <f t="shared" si="6"/>
        <v>-</v>
      </c>
      <c r="BT6" s="88" t="str">
        <f t="shared" si="6"/>
        <v>-</v>
      </c>
      <c r="BU6" s="88">
        <f t="shared" si="6"/>
        <v>74.2</v>
      </c>
      <c r="BV6" s="88" t="str">
        <f t="shared" si="6"/>
        <v>-</v>
      </c>
      <c r="BW6" s="88" t="str">
        <f t="shared" si="6"/>
        <v>-</v>
      </c>
      <c r="BX6" s="88" t="str">
        <f t="shared" si="6"/>
        <v>-</v>
      </c>
      <c r="BY6" s="88" t="str">
        <f t="shared" si="6"/>
        <v>-</v>
      </c>
      <c r="BZ6" s="88">
        <f t="shared" si="6"/>
        <v>97.53</v>
      </c>
      <c r="CA6" s="80" t="str">
        <f>IF(CA7="","",IF(CA7="-","【-】","【"&amp;SUBSTITUTE(TEXT(CA7,"#,##0.00"),"-","△")&amp;"】"))</f>
        <v>【98.96】</v>
      </c>
      <c r="CB6" s="88" t="str">
        <f t="shared" ref="CB6:CK6" si="7">IF(CB7="",NA(),CB7)</f>
        <v>-</v>
      </c>
      <c r="CC6" s="88" t="str">
        <f t="shared" si="7"/>
        <v>-</v>
      </c>
      <c r="CD6" s="88" t="str">
        <f t="shared" si="7"/>
        <v>-</v>
      </c>
      <c r="CE6" s="88" t="str">
        <f t="shared" si="7"/>
        <v>-</v>
      </c>
      <c r="CF6" s="88">
        <f t="shared" si="7"/>
        <v>197.23</v>
      </c>
      <c r="CG6" s="88" t="str">
        <f t="shared" si="7"/>
        <v>-</v>
      </c>
      <c r="CH6" s="88" t="str">
        <f t="shared" si="7"/>
        <v>-</v>
      </c>
      <c r="CI6" s="88" t="str">
        <f t="shared" si="7"/>
        <v>-</v>
      </c>
      <c r="CJ6" s="88" t="str">
        <f t="shared" si="7"/>
        <v>-</v>
      </c>
      <c r="CK6" s="88">
        <f t="shared" si="7"/>
        <v>155.83000000000001</v>
      </c>
      <c r="CL6" s="80" t="str">
        <f>IF(CL7="","",IF(CL7="-","【-】","【"&amp;SUBSTITUTE(TEXT(CL7,"#,##0.00"),"-","△")&amp;"】"))</f>
        <v>【134.52】</v>
      </c>
      <c r="CM6" s="88" t="str">
        <f t="shared" ref="CM6:CV6" si="8">IF(CM7="",NA(),CM7)</f>
        <v>-</v>
      </c>
      <c r="CN6" s="88" t="str">
        <f t="shared" si="8"/>
        <v>-</v>
      </c>
      <c r="CO6" s="88" t="str">
        <f t="shared" si="8"/>
        <v>-</v>
      </c>
      <c r="CP6" s="88" t="str">
        <f t="shared" si="8"/>
        <v>-</v>
      </c>
      <c r="CQ6" s="88">
        <f t="shared" si="8"/>
        <v>47.97</v>
      </c>
      <c r="CR6" s="88" t="str">
        <f t="shared" si="8"/>
        <v>-</v>
      </c>
      <c r="CS6" s="88" t="str">
        <f t="shared" si="8"/>
        <v>-</v>
      </c>
      <c r="CT6" s="88" t="str">
        <f t="shared" si="8"/>
        <v>-</v>
      </c>
      <c r="CU6" s="88" t="str">
        <f t="shared" si="8"/>
        <v>-</v>
      </c>
      <c r="CV6" s="88">
        <f t="shared" si="8"/>
        <v>61.51</v>
      </c>
      <c r="CW6" s="80" t="str">
        <f>IF(CW7="","",IF(CW7="-","【-】","【"&amp;SUBSTITUTE(TEXT(CW7,"#,##0.00"),"-","△")&amp;"】"))</f>
        <v>【59.57】</v>
      </c>
      <c r="CX6" s="88" t="str">
        <f t="shared" ref="CX6:DG6" si="9">IF(CX7="",NA(),CX7)</f>
        <v>-</v>
      </c>
      <c r="CY6" s="88" t="str">
        <f t="shared" si="9"/>
        <v>-</v>
      </c>
      <c r="CZ6" s="88" t="str">
        <f t="shared" si="9"/>
        <v>-</v>
      </c>
      <c r="DA6" s="88" t="str">
        <f t="shared" si="9"/>
        <v>-</v>
      </c>
      <c r="DB6" s="88">
        <f t="shared" si="9"/>
        <v>84.63</v>
      </c>
      <c r="DC6" s="88" t="str">
        <f t="shared" si="9"/>
        <v>-</v>
      </c>
      <c r="DD6" s="88" t="str">
        <f t="shared" si="9"/>
        <v>-</v>
      </c>
      <c r="DE6" s="88" t="str">
        <f t="shared" si="9"/>
        <v>-</v>
      </c>
      <c r="DF6" s="88" t="str">
        <f t="shared" si="9"/>
        <v>-</v>
      </c>
      <c r="DG6" s="88">
        <f t="shared" si="9"/>
        <v>85.82</v>
      </c>
      <c r="DH6" s="80" t="str">
        <f>IF(DH7="","",IF(DH7="-","【-】","【"&amp;SUBSTITUTE(TEXT(DH7,"#,##0.00"),"-","△")&amp;"】"))</f>
        <v>【95.57】</v>
      </c>
      <c r="DI6" s="88" t="str">
        <f t="shared" ref="DI6:DR6" si="10">IF(DI7="",NA(),DI7)</f>
        <v>-</v>
      </c>
      <c r="DJ6" s="88" t="str">
        <f t="shared" si="10"/>
        <v>-</v>
      </c>
      <c r="DK6" s="88" t="str">
        <f t="shared" si="10"/>
        <v>-</v>
      </c>
      <c r="DL6" s="88" t="str">
        <f t="shared" si="10"/>
        <v>-</v>
      </c>
      <c r="DM6" s="88">
        <f t="shared" si="10"/>
        <v>3.67</v>
      </c>
      <c r="DN6" s="88" t="str">
        <f t="shared" si="10"/>
        <v>-</v>
      </c>
      <c r="DO6" s="88" t="str">
        <f t="shared" si="10"/>
        <v>-</v>
      </c>
      <c r="DP6" s="88" t="str">
        <f t="shared" si="10"/>
        <v>-</v>
      </c>
      <c r="DQ6" s="88" t="str">
        <f t="shared" si="10"/>
        <v>-</v>
      </c>
      <c r="DR6" s="88">
        <f t="shared" si="10"/>
        <v>15.29</v>
      </c>
      <c r="DS6" s="80" t="str">
        <f>IF(DS7="","",IF(DS7="-","【-】","【"&amp;SUBSTITUTE(TEXT(DS7,"#,##0.00"),"-","△")&amp;"】"))</f>
        <v>【36.52】</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8">
        <f t="shared" si="11"/>
        <v>0.11</v>
      </c>
      <c r="ED6" s="80" t="str">
        <f>IF(ED7="","",IF(ED7="-","【-】","【"&amp;SUBSTITUTE(TEXT(ED7,"#,##0.00"),"-","△")&amp;"】"))</f>
        <v>【5.72】</v>
      </c>
      <c r="EE6" s="88" t="str">
        <f t="shared" ref="EE6:EN6" si="12">IF(EE7="",NA(),EE7)</f>
        <v>-</v>
      </c>
      <c r="EF6" s="88" t="str">
        <f t="shared" si="12"/>
        <v>-</v>
      </c>
      <c r="EG6" s="88" t="str">
        <f t="shared" si="12"/>
        <v>-</v>
      </c>
      <c r="EH6" s="88" t="str">
        <f t="shared" si="12"/>
        <v>-</v>
      </c>
      <c r="EI6" s="80">
        <f t="shared" si="12"/>
        <v>0</v>
      </c>
      <c r="EJ6" s="88" t="str">
        <f t="shared" si="12"/>
        <v>-</v>
      </c>
      <c r="EK6" s="88" t="str">
        <f t="shared" si="12"/>
        <v>-</v>
      </c>
      <c r="EL6" s="88" t="str">
        <f t="shared" si="12"/>
        <v>-</v>
      </c>
      <c r="EM6" s="88" t="str">
        <f t="shared" si="12"/>
        <v>-</v>
      </c>
      <c r="EN6" s="88">
        <f t="shared" si="12"/>
        <v>0.15</v>
      </c>
      <c r="EO6" s="80" t="str">
        <f>IF(EO7="","",IF(EO7="-","【-】","【"&amp;SUBSTITUTE(TEXT(EO7,"#,##0.00"),"-","△")&amp;"】"))</f>
        <v>【0.30】</v>
      </c>
    </row>
    <row r="7" spans="1:148" s="65" customFormat="1">
      <c r="A7" s="66"/>
      <c r="B7" s="72">
        <v>2020</v>
      </c>
      <c r="C7" s="72">
        <v>222135</v>
      </c>
      <c r="D7" s="72">
        <v>46</v>
      </c>
      <c r="E7" s="72">
        <v>17</v>
      </c>
      <c r="F7" s="72">
        <v>1</v>
      </c>
      <c r="G7" s="72">
        <v>0</v>
      </c>
      <c r="H7" s="72" t="s">
        <v>96</v>
      </c>
      <c r="I7" s="72" t="s">
        <v>97</v>
      </c>
      <c r="J7" s="72" t="s">
        <v>98</v>
      </c>
      <c r="K7" s="72" t="s">
        <v>99</v>
      </c>
      <c r="L7" s="72" t="s">
        <v>72</v>
      </c>
      <c r="M7" s="72" t="s">
        <v>100</v>
      </c>
      <c r="N7" s="81" t="s">
        <v>101</v>
      </c>
      <c r="O7" s="81">
        <v>53.34</v>
      </c>
      <c r="P7" s="81">
        <v>29.85</v>
      </c>
      <c r="Q7" s="81">
        <v>97.65</v>
      </c>
      <c r="R7" s="81">
        <v>2838</v>
      </c>
      <c r="S7" s="81">
        <v>116907</v>
      </c>
      <c r="T7" s="81">
        <v>265.69</v>
      </c>
      <c r="U7" s="81">
        <v>440.01</v>
      </c>
      <c r="V7" s="81">
        <v>34831</v>
      </c>
      <c r="W7" s="81">
        <v>9.44</v>
      </c>
      <c r="X7" s="81">
        <v>3689.72</v>
      </c>
      <c r="Y7" s="81" t="s">
        <v>101</v>
      </c>
      <c r="Z7" s="81" t="s">
        <v>101</v>
      </c>
      <c r="AA7" s="81" t="s">
        <v>101</v>
      </c>
      <c r="AB7" s="81" t="s">
        <v>101</v>
      </c>
      <c r="AC7" s="81">
        <v>130.13999999999999</v>
      </c>
      <c r="AD7" s="81" t="s">
        <v>101</v>
      </c>
      <c r="AE7" s="81" t="s">
        <v>101</v>
      </c>
      <c r="AF7" s="81" t="s">
        <v>101</v>
      </c>
      <c r="AG7" s="81" t="s">
        <v>101</v>
      </c>
      <c r="AH7" s="81">
        <v>109.91</v>
      </c>
      <c r="AI7" s="81">
        <v>106.67</v>
      </c>
      <c r="AJ7" s="81" t="s">
        <v>101</v>
      </c>
      <c r="AK7" s="81" t="s">
        <v>101</v>
      </c>
      <c r="AL7" s="81" t="s">
        <v>101</v>
      </c>
      <c r="AM7" s="81" t="s">
        <v>101</v>
      </c>
      <c r="AN7" s="81">
        <v>0</v>
      </c>
      <c r="AO7" s="81" t="s">
        <v>101</v>
      </c>
      <c r="AP7" s="81" t="s">
        <v>101</v>
      </c>
      <c r="AQ7" s="81" t="s">
        <v>101</v>
      </c>
      <c r="AR7" s="81" t="s">
        <v>101</v>
      </c>
      <c r="AS7" s="81">
        <v>9.42</v>
      </c>
      <c r="AT7" s="81">
        <v>3.64</v>
      </c>
      <c r="AU7" s="81" t="s">
        <v>101</v>
      </c>
      <c r="AV7" s="81" t="s">
        <v>101</v>
      </c>
      <c r="AW7" s="81" t="s">
        <v>101</v>
      </c>
      <c r="AX7" s="81" t="s">
        <v>101</v>
      </c>
      <c r="AY7" s="81">
        <v>46.49</v>
      </c>
      <c r="AZ7" s="81" t="s">
        <v>101</v>
      </c>
      <c r="BA7" s="81" t="s">
        <v>101</v>
      </c>
      <c r="BB7" s="81" t="s">
        <v>101</v>
      </c>
      <c r="BC7" s="81" t="s">
        <v>101</v>
      </c>
      <c r="BD7" s="81">
        <v>47.61</v>
      </c>
      <c r="BE7" s="81">
        <v>67.52</v>
      </c>
      <c r="BF7" s="81" t="s">
        <v>101</v>
      </c>
      <c r="BG7" s="81" t="s">
        <v>101</v>
      </c>
      <c r="BH7" s="81" t="s">
        <v>101</v>
      </c>
      <c r="BI7" s="81" t="s">
        <v>101</v>
      </c>
      <c r="BJ7" s="81">
        <v>1281.3699999999999</v>
      </c>
      <c r="BK7" s="81" t="s">
        <v>101</v>
      </c>
      <c r="BL7" s="81" t="s">
        <v>101</v>
      </c>
      <c r="BM7" s="81" t="s">
        <v>101</v>
      </c>
      <c r="BN7" s="81" t="s">
        <v>101</v>
      </c>
      <c r="BO7" s="81">
        <v>1092.22</v>
      </c>
      <c r="BP7" s="81">
        <v>705.21</v>
      </c>
      <c r="BQ7" s="81" t="s">
        <v>101</v>
      </c>
      <c r="BR7" s="81" t="s">
        <v>101</v>
      </c>
      <c r="BS7" s="81" t="s">
        <v>101</v>
      </c>
      <c r="BT7" s="81" t="s">
        <v>101</v>
      </c>
      <c r="BU7" s="81">
        <v>74.2</v>
      </c>
      <c r="BV7" s="81" t="s">
        <v>101</v>
      </c>
      <c r="BW7" s="81" t="s">
        <v>101</v>
      </c>
      <c r="BX7" s="81" t="s">
        <v>101</v>
      </c>
      <c r="BY7" s="81" t="s">
        <v>101</v>
      </c>
      <c r="BZ7" s="81">
        <v>97.53</v>
      </c>
      <c r="CA7" s="81">
        <v>98.96</v>
      </c>
      <c r="CB7" s="81" t="s">
        <v>101</v>
      </c>
      <c r="CC7" s="81" t="s">
        <v>101</v>
      </c>
      <c r="CD7" s="81" t="s">
        <v>101</v>
      </c>
      <c r="CE7" s="81" t="s">
        <v>101</v>
      </c>
      <c r="CF7" s="81">
        <v>197.23</v>
      </c>
      <c r="CG7" s="81" t="s">
        <v>101</v>
      </c>
      <c r="CH7" s="81" t="s">
        <v>101</v>
      </c>
      <c r="CI7" s="81" t="s">
        <v>101</v>
      </c>
      <c r="CJ7" s="81" t="s">
        <v>101</v>
      </c>
      <c r="CK7" s="81">
        <v>155.83000000000001</v>
      </c>
      <c r="CL7" s="81">
        <v>134.52000000000001</v>
      </c>
      <c r="CM7" s="81" t="s">
        <v>101</v>
      </c>
      <c r="CN7" s="81" t="s">
        <v>101</v>
      </c>
      <c r="CO7" s="81" t="s">
        <v>101</v>
      </c>
      <c r="CP7" s="81" t="s">
        <v>101</v>
      </c>
      <c r="CQ7" s="81">
        <v>47.97</v>
      </c>
      <c r="CR7" s="81" t="s">
        <v>101</v>
      </c>
      <c r="CS7" s="81" t="s">
        <v>101</v>
      </c>
      <c r="CT7" s="81" t="s">
        <v>101</v>
      </c>
      <c r="CU7" s="81" t="s">
        <v>101</v>
      </c>
      <c r="CV7" s="81">
        <v>61.51</v>
      </c>
      <c r="CW7" s="81">
        <v>59.57</v>
      </c>
      <c r="CX7" s="81" t="s">
        <v>101</v>
      </c>
      <c r="CY7" s="81" t="s">
        <v>101</v>
      </c>
      <c r="CZ7" s="81" t="s">
        <v>101</v>
      </c>
      <c r="DA7" s="81" t="s">
        <v>101</v>
      </c>
      <c r="DB7" s="81">
        <v>84.63</v>
      </c>
      <c r="DC7" s="81" t="s">
        <v>101</v>
      </c>
      <c r="DD7" s="81" t="s">
        <v>101</v>
      </c>
      <c r="DE7" s="81" t="s">
        <v>101</v>
      </c>
      <c r="DF7" s="81" t="s">
        <v>101</v>
      </c>
      <c r="DG7" s="81">
        <v>85.82</v>
      </c>
      <c r="DH7" s="81">
        <v>95.57</v>
      </c>
      <c r="DI7" s="81" t="s">
        <v>101</v>
      </c>
      <c r="DJ7" s="81" t="s">
        <v>101</v>
      </c>
      <c r="DK7" s="81" t="s">
        <v>101</v>
      </c>
      <c r="DL7" s="81" t="s">
        <v>101</v>
      </c>
      <c r="DM7" s="81">
        <v>3.67</v>
      </c>
      <c r="DN7" s="81" t="s">
        <v>101</v>
      </c>
      <c r="DO7" s="81" t="s">
        <v>101</v>
      </c>
      <c r="DP7" s="81" t="s">
        <v>101</v>
      </c>
      <c r="DQ7" s="81" t="s">
        <v>101</v>
      </c>
      <c r="DR7" s="81">
        <v>15.29</v>
      </c>
      <c r="DS7" s="81">
        <v>36.520000000000003</v>
      </c>
      <c r="DT7" s="81" t="s">
        <v>101</v>
      </c>
      <c r="DU7" s="81" t="s">
        <v>101</v>
      </c>
      <c r="DV7" s="81" t="s">
        <v>101</v>
      </c>
      <c r="DW7" s="81" t="s">
        <v>101</v>
      </c>
      <c r="DX7" s="81">
        <v>0</v>
      </c>
      <c r="DY7" s="81" t="s">
        <v>101</v>
      </c>
      <c r="DZ7" s="81" t="s">
        <v>101</v>
      </c>
      <c r="EA7" s="81" t="s">
        <v>101</v>
      </c>
      <c r="EB7" s="81" t="s">
        <v>101</v>
      </c>
      <c r="EC7" s="81">
        <v>0.11</v>
      </c>
      <c r="ED7" s="81">
        <v>5.72</v>
      </c>
      <c r="EE7" s="81" t="s">
        <v>101</v>
      </c>
      <c r="EF7" s="81" t="s">
        <v>101</v>
      </c>
      <c r="EG7" s="81" t="s">
        <v>101</v>
      </c>
      <c r="EH7" s="81" t="s">
        <v>101</v>
      </c>
      <c r="EI7" s="81">
        <v>0</v>
      </c>
      <c r="EJ7" s="81" t="s">
        <v>101</v>
      </c>
      <c r="EK7" s="81" t="s">
        <v>101</v>
      </c>
      <c r="EL7" s="81" t="s">
        <v>101</v>
      </c>
      <c r="EM7" s="81" t="s">
        <v>101</v>
      </c>
      <c r="EN7" s="81">
        <v>0.15</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2022-02-10T05:52:03Z</cp:lastPrinted>
  <dcterms:created xsi:type="dcterms:W3CDTF">2021-12-03T07:13:29Z</dcterms:created>
  <dcterms:modified xsi:type="dcterms:W3CDTF">2022-02-16T00:39:44Z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2022-02-16T00:39:44Z</vt:filetime>
  </property>
</Properties>
</file>