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uidou-nas\nas\soumu\020 企画経理担当\0600　経営・業務分析\R2　経営分析_現年分\R2　経営分析(R3実施)\県公表用【経営比較分析】とHP掲載\20220107財政課より（20220106県通知）\"/>
    </mc:Choice>
  </mc:AlternateContent>
  <xr:revisionPtr revIDLastSave="0" documentId="13_ncr:1_{002C7FFB-C999-48A9-9C84-1EB35B727C1C}" xr6:coauthVersionLast="36" xr6:coauthVersionMax="36" xr10:uidLastSave="{00000000-0000-0000-0000-000000000000}"/>
  <workbookProtection workbookAlgorithmName="SHA-512" workbookHashValue="3ZzRwzSKpeAo082W/TmgE/xT0FOwDTHwFRA6EsMDVdKv7OIguzGTnrLIKmt9ze9bAJ7TWP2DPPQPQBUckrJflQ==" workbookSaltValue="QHctzTd091eXBvzNB+DDV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<sst xmlns="http://schemas.openxmlformats.org/spreadsheetml/2006/main" count="228" uniqueCount="116">
  <si>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</si>
  <si>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</si>
  <si>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</si>
  <si>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</si>
  <si>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</si>
  <si>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</si>
  <si>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</si>
  <si>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</si>
  <si>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</si>
  <si>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</si>
  <si>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</si>
  <si>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</si>
  <si>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</si>
  <si>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</si>
  <si>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</si>
  <si>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</si>
  <si>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</si>
  <si>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</si>
  <si>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</si>
  <si>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</si>
  <si>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</si>
  <si>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</si>
  <si>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</si>
  <si>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</si>
  <si>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</si>
  <si>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</si>
  <si>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</si>
  <si>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</si>
  <si>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</si>
  <si>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</si>
  <si>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</si>
  <si>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</si>
  <si>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</si>
  <si>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</si>
  <si>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</si>
  <si>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</si>
  <si>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</si>
  <si>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</si>
  <si>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</si>
  <si>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</si>
  <si>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</si>
  <si>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</si>
  <si>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</si>
  <si>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</si>
  <si>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</si>
  <si>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</si>
  <si>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</si>
  <si>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</si>
  <si>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</si>
  <si>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</si>
  <si>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</si>
  <si>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</si>
  <si>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</si>
  <si>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</si>
  <si>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</si>
  <si>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</si>
  <si>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</si>
  <si>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</si>
  <si>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</si>
  <si>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</si>
  <si>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</si>
  <si>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</si>
  <si>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</si>
  <si>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</si>
  <si>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</si>
  <si>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</si>
  <si>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</si>
  <si>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</si>
  <si>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</si>
  <si>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</si>
  <si>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</si>
  <si>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</si>
  <si>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</si>
  <si>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</si>
  <si>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</si>
  <si>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</si>
  <si>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</si>
  <si>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</si>
  <si>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</si>
  <si>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</si>
  <si>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</si>
  <si>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</si>
  <si>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</si>
  <si>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</si>
  <si>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</si>
  <si>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</si>
  <si>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</si>
  <si>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</si>
  <si>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</si>
  <si>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</si>
  <si>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</si>
  <si>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</si>
  <si>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</si>
  <si>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</si>
  <si>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</si>
  <si>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</si>
  <si>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</si>
  <si>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</si>
  <si>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</si>
  <si>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</si>
  <si>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</si>
  <si>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</si>
  <si>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</si>
  <si>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</si>
  <si>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</si>
  <si>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</si>
  <si>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</si>
  <si>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</si>
  <si>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</si>
  <si>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</si>
  <si>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</si>
  <si>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</si>
  <si>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</si>
  <si>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経営の健全性・効率性の指標は、一部に水道料金の基本料金減免の影響が見られるが、一時的な変動であり、望ましいとされる数値を満たしており、類似団体平均値と比較しても良好な経営状況と評価できる。老朽化の状況は、一見すると悪い状況に捉えられる指標もあるが、基幹管路を中心に計画的な更新事業を実施している。今後の施設更新においてもアセットマネジメントによる資産管理を実施し、適正規模での投資の合理化を図り、計画的な更新を進めていく必要がある。
今後の経営については、人口の自然減に伴う給水人口の減少と使用者の節水意識の高まりなどから給水収益の減少傾向が続くことが見込まれる。令和元年度に策定した「焼津市水道ビジョン・経営戦略2020」に基づき、水道事業の将来を見据えた投資計画や、安定的かつ持続的に事業を運営していくための財政計画に則り、投資の合理化と財源の確保を行い、引き続き安全な水の安定供給に努めたい。</t>
    <rPh sb="15" eb="17">
      <t>イチブ</t>
    </rPh>
    <rPh sb="18" eb="20">
      <t>スイドウ</t>
    </rPh>
    <rPh sb="20" eb="22">
      <t>リョウキン</t>
    </rPh>
    <rPh sb="23" eb="25">
      <t>キホン</t>
    </rPh>
    <rPh sb="25" eb="27">
      <t>リョウキン</t>
    </rPh>
    <rPh sb="27" eb="29">
      <t>ゲンメン</t>
    </rPh>
    <rPh sb="30" eb="32">
      <t>エイキョウ</t>
    </rPh>
    <rPh sb="33" eb="34">
      <t>ミ</t>
    </rPh>
    <rPh sb="39" eb="42">
      <t>イチジテキ</t>
    </rPh>
    <rPh sb="43" eb="45">
      <t>ヘンドウ</t>
    </rPh>
    <rPh sb="60" eb="61">
      <t>ミ</t>
    </rPh>
    <rPh sb="83" eb="85">
      <t>ケイエイ</t>
    </rPh>
    <rPh sb="112" eb="113">
      <t>トラ</t>
    </rPh>
    <rPh sb="173" eb="175">
      <t>シサン</t>
    </rPh>
    <rPh sb="175" eb="177">
      <t>カンリ</t>
    </rPh>
    <rPh sb="178" eb="180">
      <t>ジッシ</t>
    </rPh>
    <rPh sb="182" eb="184">
      <t>テキセイ</t>
    </rPh>
    <rPh sb="184" eb="186">
      <t>キボ</t>
    </rPh>
    <rPh sb="188" eb="190">
      <t>トウシ</t>
    </rPh>
    <rPh sb="191" eb="194">
      <t>ゴウリカ</t>
    </rPh>
    <rPh sb="195" eb="196">
      <t>ハカ</t>
    </rPh>
    <rPh sb="198" eb="201">
      <t>ケイカクテキ</t>
    </rPh>
    <rPh sb="202" eb="204">
      <t>コウシン</t>
    </rPh>
    <rPh sb="205" eb="206">
      <t>スス</t>
    </rPh>
    <rPh sb="210" eb="212">
      <t>ヒツヨウ</t>
    </rPh>
    <rPh sb="228" eb="230">
      <t>ジンコウ</t>
    </rPh>
    <rPh sb="231" eb="234">
      <t>シゼンゲン</t>
    </rPh>
    <rPh sb="235" eb="236">
      <t>トモナ</t>
    </rPh>
    <rPh sb="245" eb="248">
      <t>シヨウシャ</t>
    </rPh>
    <rPh sb="249" eb="251">
      <t>セッスイ</t>
    </rPh>
    <rPh sb="251" eb="253">
      <t>イシキ</t>
    </rPh>
    <rPh sb="254" eb="255">
      <t>タカ</t>
    </rPh>
    <rPh sb="282" eb="284">
      <t>レイワ</t>
    </rPh>
    <rPh sb="284" eb="286">
      <t>ガンネン</t>
    </rPh>
    <rPh sb="286" eb="287">
      <t>ド</t>
    </rPh>
    <rPh sb="288" eb="290">
      <t>サクテイ</t>
    </rPh>
    <rPh sb="293" eb="296">
      <t>ヤイヅシ</t>
    </rPh>
    <rPh sb="296" eb="298">
      <t>スイドウ</t>
    </rPh>
    <rPh sb="303" eb="305">
      <t>ケイエイ</t>
    </rPh>
    <rPh sb="305" eb="307">
      <t>センリャク</t>
    </rPh>
    <rPh sb="313" eb="314">
      <t>モト</t>
    </rPh>
    <rPh sb="317" eb="319">
      <t>スイドウ</t>
    </rPh>
    <rPh sb="319" eb="321">
      <t>ジギョウ</t>
    </rPh>
    <rPh sb="322" eb="324">
      <t>ショウライ</t>
    </rPh>
    <rPh sb="325" eb="327">
      <t>ミス</t>
    </rPh>
    <rPh sb="331" eb="333">
      <t>ケイカク</t>
    </rPh>
    <rPh sb="335" eb="338">
      <t>アンテイテキ</t>
    </rPh>
    <rPh sb="340" eb="343">
      <t>ジゾクテキ</t>
    </rPh>
    <rPh sb="344" eb="346">
      <t>ジギョウ</t>
    </rPh>
    <rPh sb="347" eb="349">
      <t>ウンエイ</t>
    </rPh>
    <rPh sb="361" eb="362">
      <t>ノット</t>
    </rPh>
    <rPh sb="364" eb="366">
      <t>トウシ</t>
    </rPh>
    <rPh sb="367" eb="370">
      <t>ゴウリカ</t>
    </rPh>
    <rPh sb="371" eb="373">
      <t>ザイゲン</t>
    </rPh>
    <rPh sb="374" eb="376">
      <t>カクホ</t>
    </rPh>
    <rPh sb="377" eb="378">
      <t>オコナ</t>
    </rPh>
    <rPh sb="380" eb="381">
      <t>ヒ</t>
    </rPh>
    <rPh sb="382" eb="383">
      <t>ツヅ</t>
    </rPh>
    <phoneticPr fontId="4"/>
  </si>
  <si>
    <t>「①有形固定資産減価償却率」は類似団体平均値と同程度の数値で推移している。今後も、点検・修繕を計画的に行って長寿命化を図り、ライフサイクルコストの縮減に努めたうえで、老朽化施設の計画的な更新を行っていく。
「②管路経年化率」は類似団体平均値を大きく下回り、効率的な管路更新が実施できているが、増加（悪化）傾向にある。今後も、アセットマネジメントによる更新需要費の平準化を図り、管路更新・耐震化計画に基づく計画的かつ効率的な管路更新を進めていく。
「③管路更新率」は類似団体平均値と比較して良好な数値で推移してきたが、令和2年度は、投資計画に則り、漏水による影響が大きく、施工単価が高い基幹管路の更新を優先的・重点的に実施したため、類似団体平均値及び全国平均値を下回った。管路経年化率と同様、今後も、更新需要の見通しを踏まえた計画的かつ効率的に管路を更新していく。</t>
    <rPh sb="37" eb="39">
      <t>コンゴ</t>
    </rPh>
    <rPh sb="89" eb="92">
      <t>ケイカクテキ</t>
    </rPh>
    <rPh sb="96" eb="97">
      <t>オコナ</t>
    </rPh>
    <rPh sb="128" eb="131">
      <t>コウリツテキ</t>
    </rPh>
    <rPh sb="132" eb="134">
      <t>カンロ</t>
    </rPh>
    <rPh sb="134" eb="136">
      <t>コウシン</t>
    </rPh>
    <rPh sb="137" eb="139">
      <t>ジッシ</t>
    </rPh>
    <rPh sb="175" eb="177">
      <t>コウシン</t>
    </rPh>
    <rPh sb="177" eb="179">
      <t>ジュヨウ</t>
    </rPh>
    <rPh sb="179" eb="180">
      <t>ヒ</t>
    </rPh>
    <rPh sb="188" eb="190">
      <t>カンロ</t>
    </rPh>
    <rPh sb="190" eb="192">
      <t>コウシン</t>
    </rPh>
    <rPh sb="193" eb="196">
      <t>タイシンカ</t>
    </rPh>
    <rPh sb="196" eb="198">
      <t>ケイカク</t>
    </rPh>
    <rPh sb="199" eb="200">
      <t>モト</t>
    </rPh>
    <rPh sb="216" eb="217">
      <t>スス</t>
    </rPh>
    <rPh sb="232" eb="234">
      <t>ルイジ</t>
    </rPh>
    <rPh sb="234" eb="236">
      <t>ダンタイ</t>
    </rPh>
    <rPh sb="236" eb="238">
      <t>ヘイキン</t>
    </rPh>
    <rPh sb="238" eb="239">
      <t>チ</t>
    </rPh>
    <rPh sb="240" eb="242">
      <t>ヒカク</t>
    </rPh>
    <rPh sb="244" eb="246">
      <t>リョウコウ</t>
    </rPh>
    <rPh sb="247" eb="249">
      <t>スウチ</t>
    </rPh>
    <rPh sb="250" eb="252">
      <t>スイイ</t>
    </rPh>
    <rPh sb="258" eb="260">
      <t>レイワ</t>
    </rPh>
    <rPh sb="261" eb="263">
      <t>ネンド</t>
    </rPh>
    <rPh sb="265" eb="267">
      <t>トウシ</t>
    </rPh>
    <rPh sb="267" eb="269">
      <t>ケイカク</t>
    </rPh>
    <rPh sb="270" eb="271">
      <t>ノット</t>
    </rPh>
    <rPh sb="273" eb="275">
      <t>ロウスイ</t>
    </rPh>
    <rPh sb="278" eb="280">
      <t>エイキョウ</t>
    </rPh>
    <rPh sb="281" eb="282">
      <t>オオ</t>
    </rPh>
    <rPh sb="300" eb="302">
      <t>ユウセン</t>
    </rPh>
    <rPh sb="302" eb="303">
      <t>テキ</t>
    </rPh>
    <rPh sb="315" eb="317">
      <t>ルイジ</t>
    </rPh>
    <rPh sb="317" eb="319">
      <t>ダンタイ</t>
    </rPh>
    <rPh sb="319" eb="321">
      <t>ヘイキン</t>
    </rPh>
    <rPh sb="321" eb="322">
      <t>チ</t>
    </rPh>
    <rPh sb="322" eb="323">
      <t>オヨ</t>
    </rPh>
    <rPh sb="324" eb="326">
      <t>ゼンコク</t>
    </rPh>
    <rPh sb="326" eb="329">
      <t>ヘイキンチ</t>
    </rPh>
    <rPh sb="330" eb="332">
      <t>シタマワ</t>
    </rPh>
    <rPh sb="345" eb="347">
      <t>コンゴ</t>
    </rPh>
    <rPh sb="349" eb="351">
      <t>コウシン</t>
    </rPh>
    <rPh sb="351" eb="353">
      <t>ジュヨウ</t>
    </rPh>
    <rPh sb="354" eb="356">
      <t>ミトオ</t>
    </rPh>
    <rPh sb="358" eb="359">
      <t>フ</t>
    </rPh>
    <rPh sb="371" eb="373">
      <t>カンロ</t>
    </rPh>
    <rPh sb="374" eb="376">
      <t>コウシン</t>
    </rPh>
    <phoneticPr fontId="4"/>
  </si>
  <si>
    <t xml:space="preserve">「①経常収支比率」は継続して100％を超えているが、令和2年度は、新型コロナウイルス感染症への経済対策として実施した水道料金の基本料金減免により給水収益が減少し、類似団体平均値及び全国平均値を下回った。「②累積欠損金比率」は欠損金が生じていないため継続して0％であり、健全経営が続いている。
「③流動比率」は類似団体平均値と同程度で、300％を超えて推移しており、短期的債務に対する支払能力は十分に備えている。
「④企業債残高対給水収益比率」は、水道料金の基本料金減免による給水収益の減少のため大幅に上昇し、類似団体平均値を大きく上回った。
「⑤料金回収率」は水道料金の基本料金減免による給水収益の減少により供給単価が大きく下がったが、なお類似団体平均値及び全国平均値を上回り、100％を超える水準で推移している。「⑥給水原価」は類似団体平均値及び全国平均値を継続して下回っており、効率性が確保できている。
「⑦施設利用率」は類似団体平均値を大きく下回っている。当該指標は一般的には高い数値であることが望ましいが、自己水源が地下水であり、表流水を水源とする施設に比べて配水能力を上げるための投資を抑えているため、安定供給やリスク管理を考慮すると予備能力の確保が必要であり、適切な施設規模と考えている。今後も最大稼働率、負荷率と合わせて適切な施設規模を捉えていくことが必要である。
「⑧有収率」は類似団体平均値及び全国平均値を上回っており、良好な数値で推移している。引き続き漏水調査及び修繕と計画的な老朽管更新により、効率的な経営を推進していく。
</t>
    <rPh sb="10" eb="12">
      <t>ケイゾク</t>
    </rPh>
    <rPh sb="19" eb="20">
      <t>コ</t>
    </rPh>
    <rPh sb="26" eb="28">
      <t>レイワ</t>
    </rPh>
    <rPh sb="29" eb="31">
      <t>ネンド</t>
    </rPh>
    <rPh sb="33" eb="35">
      <t>シンガタ</t>
    </rPh>
    <rPh sb="42" eb="45">
      <t>カンセンショウ</t>
    </rPh>
    <rPh sb="47" eb="49">
      <t>ケイザイ</t>
    </rPh>
    <rPh sb="49" eb="51">
      <t>タイサク</t>
    </rPh>
    <rPh sb="54" eb="56">
      <t>ジッシ</t>
    </rPh>
    <rPh sb="58" eb="60">
      <t>スイドウ</t>
    </rPh>
    <rPh sb="60" eb="62">
      <t>リョウキン</t>
    </rPh>
    <rPh sb="63" eb="65">
      <t>キホン</t>
    </rPh>
    <rPh sb="65" eb="67">
      <t>リョウキン</t>
    </rPh>
    <rPh sb="67" eb="69">
      <t>ゲンメン</t>
    </rPh>
    <rPh sb="72" eb="74">
      <t>キュウスイ</t>
    </rPh>
    <rPh sb="74" eb="76">
      <t>シュウエキ</t>
    </rPh>
    <rPh sb="77" eb="79">
      <t>ゲンショウ</t>
    </rPh>
    <rPh sb="81" eb="83">
      <t>ルイジ</t>
    </rPh>
    <rPh sb="83" eb="85">
      <t>ダンタイ</t>
    </rPh>
    <rPh sb="85" eb="87">
      <t>ヘイキン</t>
    </rPh>
    <rPh sb="87" eb="88">
      <t>チ</t>
    </rPh>
    <rPh sb="88" eb="89">
      <t>オヨ</t>
    </rPh>
    <rPh sb="90" eb="92">
      <t>ゼンコク</t>
    </rPh>
    <rPh sb="92" eb="94">
      <t>ヘイキン</t>
    </rPh>
    <rPh sb="94" eb="95">
      <t>チ</t>
    </rPh>
    <rPh sb="96" eb="98">
      <t>シタマワ</t>
    </rPh>
    <rPh sb="124" eb="126">
      <t>ケイゾク</t>
    </rPh>
    <rPh sb="134" eb="136">
      <t>ケンゼン</t>
    </rPh>
    <rPh sb="139" eb="140">
      <t>ツヅ</t>
    </rPh>
    <rPh sb="172" eb="173">
      <t>コ</t>
    </rPh>
    <rPh sb="175" eb="177">
      <t>スイイ</t>
    </rPh>
    <rPh sb="182" eb="185">
      <t>タンキテキ</t>
    </rPh>
    <rPh sb="185" eb="187">
      <t>サイム</t>
    </rPh>
    <rPh sb="188" eb="189">
      <t>タイ</t>
    </rPh>
    <rPh sb="191" eb="193">
      <t>シハライ</t>
    </rPh>
    <rPh sb="193" eb="195">
      <t>ノウリョク</t>
    </rPh>
    <rPh sb="196" eb="198">
      <t>ジュウブン</t>
    </rPh>
    <rPh sb="199" eb="200">
      <t>ソナ</t>
    </rPh>
    <rPh sb="223" eb="225">
      <t>スイドウ</t>
    </rPh>
    <rPh sb="225" eb="227">
      <t>リョウキン</t>
    </rPh>
    <rPh sb="228" eb="230">
      <t>キホン</t>
    </rPh>
    <rPh sb="230" eb="232">
      <t>リョウキン</t>
    </rPh>
    <rPh sb="232" eb="234">
      <t>ゲンメン</t>
    </rPh>
    <rPh sb="237" eb="239">
      <t>キュウスイ</t>
    </rPh>
    <rPh sb="239" eb="241">
      <t>シュウエキ</t>
    </rPh>
    <rPh sb="242" eb="244">
      <t>ゲンショウ</t>
    </rPh>
    <rPh sb="247" eb="249">
      <t>オオハバ</t>
    </rPh>
    <rPh sb="250" eb="252">
      <t>ジョウショウ</t>
    </rPh>
    <rPh sb="262" eb="263">
      <t>オオ</t>
    </rPh>
    <rPh sb="265" eb="267">
      <t>ウワマワ</t>
    </rPh>
    <rPh sb="280" eb="282">
      <t>スイドウ</t>
    </rPh>
    <rPh sb="282" eb="284">
      <t>リョウキン</t>
    </rPh>
    <rPh sb="285" eb="287">
      <t>キホン</t>
    </rPh>
    <rPh sb="287" eb="289">
      <t>リョウキン</t>
    </rPh>
    <rPh sb="289" eb="291">
      <t>ゲンメン</t>
    </rPh>
    <rPh sb="294" eb="296">
      <t>キュウスイ</t>
    </rPh>
    <rPh sb="296" eb="298">
      <t>シュウエキ</t>
    </rPh>
    <rPh sb="299" eb="301">
      <t>ゲンショウ</t>
    </rPh>
    <rPh sb="304" eb="306">
      <t>キョウキュウ</t>
    </rPh>
    <rPh sb="306" eb="308">
      <t>タンカ</t>
    </rPh>
    <rPh sb="309" eb="310">
      <t>オオ</t>
    </rPh>
    <rPh sb="312" eb="313">
      <t>サ</t>
    </rPh>
    <rPh sb="320" eb="322">
      <t>ルイジ</t>
    </rPh>
    <rPh sb="322" eb="324">
      <t>ダンタイ</t>
    </rPh>
    <rPh sb="324" eb="327">
      <t>ヘイキンチ</t>
    </rPh>
    <rPh sb="327" eb="328">
      <t>オヨ</t>
    </rPh>
    <rPh sb="329" eb="331">
      <t>ゼンコク</t>
    </rPh>
    <rPh sb="331" eb="334">
      <t>ヘイキンチ</t>
    </rPh>
    <rPh sb="335" eb="337">
      <t>ウワマワ</t>
    </rPh>
    <rPh sb="372" eb="373">
      <t>オヨ</t>
    </rPh>
    <rPh sb="374" eb="376">
      <t>ゼンコク</t>
    </rPh>
    <rPh sb="376" eb="379">
      <t>ヘイキンチ</t>
    </rPh>
    <rPh sb="413" eb="415">
      <t>ルイジ</t>
    </rPh>
    <rPh sb="415" eb="417">
      <t>ダンタイ</t>
    </rPh>
    <rPh sb="417" eb="419">
      <t>ヘイキン</t>
    </rPh>
    <rPh sb="419" eb="420">
      <t>チ</t>
    </rPh>
    <rPh sb="421" eb="422">
      <t>オオ</t>
    </rPh>
    <rPh sb="424" eb="426">
      <t>シタマワ</t>
    </rPh>
    <rPh sb="431" eb="433">
      <t>トウガイ</t>
    </rPh>
    <rPh sb="433" eb="435">
      <t>シヒョウ</t>
    </rPh>
    <rPh sb="604" eb="605">
      <t>オヨ</t>
    </rPh>
    <rPh sb="606" eb="608">
      <t>ゼンコク</t>
    </rPh>
    <rPh sb="608" eb="61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</si>
</sst>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0.98</c:v>
                </c:pt>
                <c:pt idx="1">
                  <c:v>0.93</c:v>
                </c:pt>
                <c:pt idx="2">
                  <c:v>0.96</c:v>
                </c:pt>
                <c:pt idx="3">
                  <c:v>1.04</c:v>
                </c:pt>
                <c:pt idx="4">
                  <c:v>0.48</c:v>
                </c:pt>
              </c:numCache>
            </c:numRef>
          </c:val>
          <c:extLst>
            <c:ext xmlns:c16="http://schemas.microsoft.com/office/drawing/2014/chart" uri="{C3380CC4-5D6E-409C-BE32-E72D297353CC}">
              <c16:uniqueId val="{00000000-3D6B-444F-BB52-19CD7F141F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3D6B-444F-BB52-19CD7F141F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56.02</c:v>
                </c:pt>
                <c:pt idx="1">
                  <c:v>55.9</c:v>
                </c:pt>
                <c:pt idx="2">
                  <c:v>55.39</c:v>
                </c:pt>
                <c:pt idx="3">
                  <c:v>55.01</c:v>
                </c:pt>
                <c:pt idx="4">
                  <c:v>54.53</c:v>
                </c:pt>
              </c:numCache>
            </c:numRef>
          </c:val>
          <c:extLst>
            <c:ext xmlns:c16="http://schemas.microsoft.com/office/drawing/2014/chart" uri="{C3380CC4-5D6E-409C-BE32-E72D297353CC}">
              <c16:uniqueId val="{00000000-99CC-4474-95CE-F37DA9B054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99CC-4474-95CE-F37DA9B054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92.91</c:v>
                </c:pt>
                <c:pt idx="1">
                  <c:v>92.68</c:v>
                </c:pt>
                <c:pt idx="2">
                  <c:v>92.05</c:v>
                </c:pt>
                <c:pt idx="3">
                  <c:v>91.3</c:v>
                </c:pt>
                <c:pt idx="4">
                  <c:v>92.08</c:v>
                </c:pt>
              </c:numCache>
            </c:numRef>
          </c:val>
          <c:extLst>
            <c:ext xmlns:c16="http://schemas.microsoft.com/office/drawing/2014/chart" uri="{C3380CC4-5D6E-409C-BE32-E72D297353CC}">
              <c16:uniqueId val="{00000000-EFB9-4880-8CB2-AF5915A570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EFB9-4880-8CB2-AF5915A570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120.52</c:v>
                </c:pt>
                <c:pt idx="1">
                  <c:v>124.18</c:v>
                </c:pt>
                <c:pt idx="2">
                  <c:v>121.92</c:v>
                </c:pt>
                <c:pt idx="3">
                  <c:v>118.76</c:v>
                </c:pt>
                <c:pt idx="4">
                  <c:v>109.1</c:v>
                </c:pt>
              </c:numCache>
            </c:numRef>
          </c:val>
          <c:extLst>
            <c:ext xmlns:c16="http://schemas.microsoft.com/office/drawing/2014/chart" uri="{C3380CC4-5D6E-409C-BE32-E72D297353CC}">
              <c16:uniqueId val="{00000000-15D7-4245-BDDF-65B891782D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15D7-4245-BDDF-65B891782D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46.48</c:v>
                </c:pt>
                <c:pt idx="1">
                  <c:v>47.21</c:v>
                </c:pt>
                <c:pt idx="2">
                  <c:v>47.72</c:v>
                </c:pt>
                <c:pt idx="3">
                  <c:v>48.27</c:v>
                </c:pt>
                <c:pt idx="4">
                  <c:v>49.14</c:v>
                </c:pt>
              </c:numCache>
            </c:numRef>
          </c:val>
          <c:extLst>
            <c:ext xmlns:c16="http://schemas.microsoft.com/office/drawing/2014/chart" uri="{C3380CC4-5D6E-409C-BE32-E72D297353CC}">
              <c16:uniqueId val="{00000000-CCA6-4649-A54B-B9A13B413A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CA6-4649-A54B-B9A13B413A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6.65</c:v>
                </c:pt>
                <c:pt idx="1">
                  <c:v>8.5299999999999994</c:v>
                </c:pt>
                <c:pt idx="2">
                  <c:v>9.8699999999999992</c:v>
                </c:pt>
                <c:pt idx="3">
                  <c:v>10.86</c:v>
                </c:pt>
                <c:pt idx="4">
                  <c:v>12.52</c:v>
                </c:pt>
              </c:numCache>
            </c:numRef>
          </c:val>
          <c:extLst>
            <c:ext xmlns:c16="http://schemas.microsoft.com/office/drawing/2014/chart" uri="{C3380CC4-5D6E-409C-BE32-E72D297353CC}">
              <c16:uniqueId val="{00000000-6C52-4FF7-BF8C-FC109BDC36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6C52-4FF7-BF8C-FC109BDC36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8D-4B04-8494-319C98F625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F8D-4B04-8494-319C98F625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400.28</c:v>
                </c:pt>
                <c:pt idx="1">
                  <c:v>360.45</c:v>
                </c:pt>
                <c:pt idx="2">
                  <c:v>330.45</c:v>
                </c:pt>
                <c:pt idx="3">
                  <c:v>395.26</c:v>
                </c:pt>
                <c:pt idx="4">
                  <c:v>415.47</c:v>
                </c:pt>
              </c:numCache>
            </c:numRef>
          </c:val>
          <c:extLst>
            <c:ext xmlns:c16="http://schemas.microsoft.com/office/drawing/2014/chart" uri="{C3380CC4-5D6E-409C-BE32-E72D297353CC}">
              <c16:uniqueId val="{00000000-74A5-43D8-A0B5-266C4BC1FB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4A5-43D8-A0B5-266C4BC1FB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253.04</c:v>
                </c:pt>
                <c:pt idx="1">
                  <c:v>252.63</c:v>
                </c:pt>
                <c:pt idx="2">
                  <c:v>255.36</c:v>
                </c:pt>
                <c:pt idx="3">
                  <c:v>252.92</c:v>
                </c:pt>
                <c:pt idx="4">
                  <c:v>271.29000000000002</c:v>
                </c:pt>
              </c:numCache>
            </c:numRef>
          </c:val>
          <c:extLst>
            <c:ext xmlns:c16="http://schemas.microsoft.com/office/drawing/2014/chart" uri="{C3380CC4-5D6E-409C-BE32-E72D297353CC}">
              <c16:uniqueId val="{00000000-1260-4155-A472-0CB0ED068A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260-4155-A472-0CB0ED068A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120.96</c:v>
                </c:pt>
                <c:pt idx="1">
                  <c:v>124.85</c:v>
                </c:pt>
                <c:pt idx="2">
                  <c:v>122.62</c:v>
                </c:pt>
                <c:pt idx="3">
                  <c:v>119.25</c:v>
                </c:pt>
                <c:pt idx="4">
                  <c:v>108.45</c:v>
                </c:pt>
              </c:numCache>
            </c:numRef>
          </c:val>
          <c:extLst>
            <c:ext xmlns:c16="http://schemas.microsoft.com/office/drawing/2014/chart" uri="{C3380CC4-5D6E-409C-BE32-E72D297353CC}">
              <c16:uniqueId val="{00000000-B034-4E5B-B8D4-88F05B2E34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B034-4E5B-B8D4-88F05B2E34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91.87</c:v>
                </c:pt>
                <c:pt idx="1">
                  <c:v>89.05</c:v>
                </c:pt>
                <c:pt idx="2">
                  <c:v>90.7</c:v>
                </c:pt>
                <c:pt idx="3">
                  <c:v>93.33</c:v>
                </c:pt>
                <c:pt idx="4">
                  <c:v>96.26</c:v>
                </c:pt>
              </c:numCache>
            </c:numRef>
          </c:val>
          <c:extLst>
            <c:ext xmlns:c16="http://schemas.microsoft.com/office/drawing/2014/chart" uri="{C3380CC4-5D6E-409C-BE32-E72D297353CC}">
              <c16:uniqueId val="{00000000-1C2E-4D08-AF5E-B29142F140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1C2E-4D08-AF5E-B29142F140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静岡県　焼津市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138921</v>
      </c>
      <c r="AM8" s="61"/>
      <c r="AN8" s="61"/>
      <c r="AO8" s="61"/>
      <c r="AP8" s="61"/>
      <c r="AQ8" s="61"/>
      <c r="AR8" s="61"/>
      <c r="AS8" s="61"/>
      <c r="AT8" s="52">
        <f>データ!$S$6</f>
        <v>70.31</v>
      </c>
      <c r="AU8" s="53"/>
      <c r="AV8" s="53"/>
      <c r="AW8" s="53"/>
      <c r="AX8" s="53"/>
      <c r="AY8" s="53"/>
      <c r="AZ8" s="53"/>
      <c r="BA8" s="53"/>
      <c r="BB8" s="54">
        <f>データ!$T$6</f>
        <v>1975.84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74.8</v>
      </c>
      <c r="J10" s="53"/>
      <c r="K10" s="53"/>
      <c r="L10" s="53"/>
      <c r="M10" s="53"/>
      <c r="N10" s="53"/>
      <c r="O10" s="64"/>
      <c r="P10" s="54">
        <f>データ!$P$6</f>
        <v>99.4</v>
      </c>
      <c r="Q10" s="54"/>
      <c r="R10" s="54"/>
      <c r="S10" s="54"/>
      <c r="T10" s="54"/>
      <c r="U10" s="54"/>
      <c r="V10" s="54"/>
      <c r="W10" s="61">
        <f>データ!$Q$6</f>
        <v>1782</v>
      </c>
      <c r="X10" s="61"/>
      <c r="Y10" s="61"/>
      <c r="Z10" s="61"/>
      <c r="AA10" s="61"/>
      <c r="AB10" s="61"/>
      <c r="AC10" s="61"/>
      <c r="AD10" s="2"/>
      <c r="AE10" s="2"/>
      <c r="AF10" s="2"/>
      <c r="AG10" s="2"/>
      <c r="AH10" s="4"/>
      <c r="AI10" s="4"/>
      <c r="AJ10" s="4"/>
      <c r="AK10" s="4"/>
      <c r="AL10" s="61">
        <f>データ!$U$6</f>
        <v>137667</v>
      </c>
      <c r="AM10" s="61"/>
      <c r="AN10" s="61"/>
      <c r="AO10" s="61"/>
      <c r="AP10" s="61"/>
      <c r="AQ10" s="61"/>
      <c r="AR10" s="61"/>
      <c r="AS10" s="61"/>
      <c r="AT10" s="52">
        <f>データ!$V$6</f>
        <v>66.89</v>
      </c>
      <c r="AU10" s="53"/>
      <c r="AV10" s="53"/>
      <c r="AW10" s="53"/>
      <c r="AX10" s="53"/>
      <c r="AY10" s="53"/>
      <c r="AZ10" s="53"/>
      <c r="BA10" s="53"/>
      <c r="BB10" s="54">
        <f>データ!$W$6</f>
        <v>2058.11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syixJ2OLytjyo4LWyaSaBtqiCEXxfNOqDeaQkhHXJfnoMUqLnSxN49rQKt+tQTECZ33dGok7Lm48Qq2OEMhtA==" saltValue="BJCLFHygYM/c3L2wcjFo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222127</v>
      </c>
      <c r="D6" s="34">
        <f t="shared" si="3"/>
        <v>46</v>
      </c>
      <c r="E6" s="34">
        <f t="shared" si="3"/>
        <v>1</v>
      </c>
      <c r="F6" s="34">
        <f t="shared" si="3"/>
        <v>0</v>
      </c>
      <c r="G6" s="34">
        <f t="shared" si="3"/>
        <v>1</v>
      </c>
      <c r="H6" s="34" t="str">
        <f t="shared" si="3"/>
        <v>静岡県　焼津市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74.8</v>
      </c>
      <c r="P6" s="35">
        <f t="shared" si="3"/>
        <v>99.4</v>
      </c>
      <c r="Q6" s="35">
        <f t="shared" si="3"/>
        <v>1782</v>
      </c>
      <c r="R6" s="35">
        <f t="shared" si="3"/>
        <v>138921</v>
      </c>
      <c r="S6" s="35">
        <f t="shared" si="3"/>
        <v>70.31</v>
      </c>
      <c r="T6" s="35">
        <f t="shared" si="3"/>
        <v>1975.84</v>
      </c>
      <c r="U6" s="35">
        <f t="shared" si="3"/>
        <v>137667</v>
      </c>
      <c r="V6" s="35">
        <f t="shared" si="3"/>
        <v>66.89</v>
      </c>
      <c r="W6" s="35">
        <f t="shared" si="3"/>
        <v>2058.11</v>
      </c>
      <c r="X6" s="36">
        <f>IF(X7="",NA(),X7)</f>
        <v>120.52</v>
      </c>
      <c r="Y6" s="36">
        <f t="shared" ref="Y6:AG6" si="4">IF(Y7="",NA(),Y7)</f>
        <v>124.18</v>
      </c>
      <c r="Z6" s="36">
        <f t="shared" si="4"/>
        <v>121.92</v>
      </c>
      <c r="AA6" s="36">
        <f t="shared" si="4"/>
        <v>118.76</v>
      </c>
      <c r="AB6" s="36">
        <f t="shared" si="4"/>
        <v>109.1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400.28</v>
      </c>
      <c r="AU6" s="36">
        <f t="shared" ref="AU6:BC6" si="6">IF(AU7="",NA(),AU7)</f>
        <v>360.45</v>
      </c>
      <c r="AV6" s="36">
        <f t="shared" si="6"/>
        <v>330.45</v>
      </c>
      <c r="AW6" s="36">
        <f t="shared" si="6"/>
        <v>395.26</v>
      </c>
      <c r="AX6" s="36">
        <f t="shared" si="6"/>
        <v>415.47</v>
      </c>
      <c r="AY6" s="36">
        <f t="shared" si="6"/>
        <v>349.04</v>
      </c>
      <c r="AZ6" s="36">
        <f t="shared" si="6"/>
        <v>337.49</v>
      </c>
      <c r="BA6" s="36">
        <f t="shared" si="6"/>
        <v>335.6</v>
      </c>
      <c r="BB6" s="36">
        <f t="shared" si="6"/>
        <v>358.91</v>
      </c>
      <c r="BC6" s="36">
        <f t="shared" si="6"/>
        <v>360.96</v>
      </c>
      <c r="BD6" s="35" t="str">
        <f>IF(BD7="","",IF(BD7="-","【-】","【"&amp;SUBSTITUTE(TEXT(BD7,"#,##0.00"),"-","△")&amp;"】"))</f>
        <v>【260.31】</v>
      </c>
      <c r="BE6" s="36">
        <f>IF(BE7="",NA(),BE7)</f>
        <v>253.04</v>
      </c>
      <c r="BF6" s="36">
        <f t="shared" ref="BF6:BN6" si="7">IF(BF7="",NA(),BF7)</f>
        <v>252.63</v>
      </c>
      <c r="BG6" s="36">
        <f t="shared" si="7"/>
        <v>255.36</v>
      </c>
      <c r="BH6" s="36">
        <f t="shared" si="7"/>
        <v>252.92</v>
      </c>
      <c r="BI6" s="36">
        <f t="shared" si="7"/>
        <v>271.29000000000002</v>
      </c>
      <c r="BJ6" s="36">
        <f t="shared" si="7"/>
        <v>254.54</v>
      </c>
      <c r="BK6" s="36">
        <f t="shared" si="7"/>
        <v>265.92</v>
      </c>
      <c r="BL6" s="36">
        <f t="shared" si="7"/>
        <v>258.26</v>
      </c>
      <c r="BM6" s="36">
        <f t="shared" si="7"/>
        <v>247.27</v>
      </c>
      <c r="BN6" s="36">
        <f t="shared" si="7"/>
        <v>239.18</v>
      </c>
      <c r="BO6" s="35" t="str">
        <f>IF(BO7="","",IF(BO7="-","【-】","【"&amp;SUBSTITUTE(TEXT(BO7,"#,##0.00"),"-","△")&amp;"】"))</f>
        <v>【275.67】</v>
      </c>
      <c r="BP6" s="36">
        <f>IF(BP7="",NA(),BP7)</f>
        <v>120.96</v>
      </c>
      <c r="BQ6" s="36">
        <f t="shared" ref="BQ6:BY6" si="8">IF(BQ7="",NA(),BQ7)</f>
        <v>124.85</v>
      </c>
      <c r="BR6" s="36">
        <f t="shared" si="8"/>
        <v>122.62</v>
      </c>
      <c r="BS6" s="36">
        <f t="shared" si="8"/>
        <v>119.25</v>
      </c>
      <c r="BT6" s="36">
        <f t="shared" si="8"/>
        <v>108.45</v>
      </c>
      <c r="BU6" s="36">
        <f t="shared" si="8"/>
        <v>106.52</v>
      </c>
      <c r="BV6" s="36">
        <f t="shared" si="8"/>
        <v>105.86</v>
      </c>
      <c r="BW6" s="36">
        <f t="shared" si="8"/>
        <v>106.07</v>
      </c>
      <c r="BX6" s="36">
        <f t="shared" si="8"/>
        <v>105.34</v>
      </c>
      <c r="BY6" s="36">
        <f t="shared" si="8"/>
        <v>101.89</v>
      </c>
      <c r="BZ6" s="35" t="str">
        <f>IF(BZ7="","",IF(BZ7="-","【-】","【"&amp;SUBSTITUTE(TEXT(BZ7,"#,##0.00"),"-","△")&amp;"】"))</f>
        <v>【100.05】</v>
      </c>
      <c r="CA6" s="36">
        <f>IF(CA7="",NA(),CA7)</f>
        <v>91.87</v>
      </c>
      <c r="CB6" s="36">
        <f t="shared" ref="CB6:CJ6" si="9">IF(CB7="",NA(),CB7)</f>
        <v>89.05</v>
      </c>
      <c r="CC6" s="36">
        <f t="shared" si="9"/>
        <v>90.7</v>
      </c>
      <c r="CD6" s="36">
        <f t="shared" si="9"/>
        <v>93.33</v>
      </c>
      <c r="CE6" s="36">
        <f t="shared" si="9"/>
        <v>96.26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56.02</v>
      </c>
      <c r="CM6" s="36">
        <f t="shared" ref="CM6:CU6" si="10">IF(CM7="",NA(),CM7)</f>
        <v>55.9</v>
      </c>
      <c r="CN6" s="36">
        <f t="shared" si="10"/>
        <v>55.39</v>
      </c>
      <c r="CO6" s="36">
        <f t="shared" si="10"/>
        <v>55.01</v>
      </c>
      <c r="CP6" s="36">
        <f t="shared" si="10"/>
        <v>54.53</v>
      </c>
      <c r="CQ6" s="36">
        <f t="shared" si="10"/>
        <v>62.1</v>
      </c>
      <c r="CR6" s="36">
        <f t="shared" si="10"/>
        <v>62.38</v>
      </c>
      <c r="CS6" s="36">
        <f t="shared" si="10"/>
        <v>62.83</v>
      </c>
      <c r="CT6" s="36">
        <f t="shared" si="10"/>
        <v>62.05</v>
      </c>
      <c r="CU6" s="36">
        <f t="shared" si="10"/>
        <v>63.23</v>
      </c>
      <c r="CV6" s="35" t="str">
        <f>IF(CV7="","",IF(CV7="-","【-】","【"&amp;SUBSTITUTE(TEXT(CV7,"#,##0.00"),"-","△")&amp;"】"))</f>
        <v>【60.69】</v>
      </c>
      <c r="CW6" s="36">
        <f>IF(CW7="",NA(),CW7)</f>
        <v>92.91</v>
      </c>
      <c r="CX6" s="36">
        <f t="shared" ref="CX6:DF6" si="11">IF(CX7="",NA(),CX7)</f>
        <v>92.68</v>
      </c>
      <c r="CY6" s="36">
        <f t="shared" si="11"/>
        <v>92.05</v>
      </c>
      <c r="CZ6" s="36">
        <f t="shared" si="11"/>
        <v>91.3</v>
      </c>
      <c r="DA6" s="36">
        <f t="shared" si="11"/>
        <v>92.08</v>
      </c>
      <c r="DB6" s="36">
        <f t="shared" si="11"/>
        <v>89.52</v>
      </c>
      <c r="DC6" s="36">
        <f t="shared" si="11"/>
        <v>89.17</v>
      </c>
      <c r="DD6" s="36">
        <f t="shared" si="11"/>
        <v>88.86</v>
      </c>
      <c r="DE6" s="36">
        <f t="shared" si="11"/>
        <v>89.11</v>
      </c>
      <c r="DF6" s="36">
        <f t="shared" si="11"/>
        <v>89.35</v>
      </c>
      <c r="DG6" s="35" t="str">
        <f>IF(DG7="","",IF(DG7="-","【-】","【"&amp;SUBSTITUTE(TEXT(DG7,"#,##0.00"),"-","△")&amp;"】"))</f>
        <v>【89.82】</v>
      </c>
      <c r="DH6" s="36">
        <f>IF(DH7="",NA(),DH7)</f>
        <v>46.48</v>
      </c>
      <c r="DI6" s="36">
        <f t="shared" ref="DI6:DQ6" si="12">IF(DI7="",NA(),DI7)</f>
        <v>47.21</v>
      </c>
      <c r="DJ6" s="36">
        <f t="shared" si="12"/>
        <v>47.72</v>
      </c>
      <c r="DK6" s="36">
        <f t="shared" si="12"/>
        <v>48.27</v>
      </c>
      <c r="DL6" s="36">
        <f t="shared" si="12"/>
        <v>49.14</v>
      </c>
      <c r="DM6" s="36">
        <f t="shared" si="12"/>
        <v>46.58</v>
      </c>
      <c r="DN6" s="36">
        <f t="shared" si="12"/>
        <v>46.99</v>
      </c>
      <c r="DO6" s="36">
        <f t="shared" si="12"/>
        <v>47.89</v>
      </c>
      <c r="DP6" s="36">
        <f t="shared" si="12"/>
        <v>48.69</v>
      </c>
      <c r="DQ6" s="36">
        <f t="shared" si="12"/>
        <v>49.62</v>
      </c>
      <c r="DR6" s="35" t="str">
        <f>IF(DR7="","",IF(DR7="-","【-】","【"&amp;SUBSTITUTE(TEXT(DR7,"#,##0.00"),"-","△")&amp;"】"))</f>
        <v>【50.19】</v>
      </c>
      <c r="DS6" s="36">
        <f>IF(DS7="",NA(),DS7)</f>
        <v>6.65</v>
      </c>
      <c r="DT6" s="36">
        <f t="shared" ref="DT6:EB6" si="13">IF(DT7="",NA(),DT7)</f>
        <v>8.5299999999999994</v>
      </c>
      <c r="DU6" s="36">
        <f t="shared" si="13"/>
        <v>9.8699999999999992</v>
      </c>
      <c r="DV6" s="36">
        <f t="shared" si="13"/>
        <v>10.86</v>
      </c>
      <c r="DW6" s="36">
        <f t="shared" si="13"/>
        <v>12.52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0.98</v>
      </c>
      <c r="EE6" s="36">
        <f t="shared" ref="EE6:EM6" si="14">IF(EE7="",NA(),EE7)</f>
        <v>0.93</v>
      </c>
      <c r="EF6" s="36">
        <f t="shared" si="14"/>
        <v>0.96</v>
      </c>
      <c r="EG6" s="36">
        <f t="shared" si="14"/>
        <v>1.04</v>
      </c>
      <c r="EH6" s="36">
        <f t="shared" si="14"/>
        <v>0.48</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222127</v>
      </c>
      <c r="D7" s="38">
        <v>46</v>
      </c>
      <c r="E7" s="38">
        <v>1</v>
      </c>
      <c r="F7" s="38">
        <v>0</v>
      </c>
      <c r="G7" s="38">
        <v>1</v>
      </c>
      <c r="H7" s="38" t="s">
        <v>93</v>
      </c>
      <c r="I7" s="38" t="s">
        <v>94</v>
      </c>
      <c r="J7" s="38" t="s">
        <v>95</v>
      </c>
      <c r="K7" s="38" t="s">
        <v>96</v>
      </c>
      <c r="L7" s="38" t="s">
        <v>97</v>
      </c>
      <c r="M7" s="38" t="s">
        <v>98</v>
      </c>
      <c r="N7" s="39" t="s">
        <v>99</v>
      </c>
      <c r="O7" s="39">
        <v>74.8</v>
      </c>
      <c r="P7" s="39">
        <v>99.4</v>
      </c>
      <c r="Q7" s="39">
        <v>1782</v>
      </c>
      <c r="R7" s="39">
        <v>138921</v>
      </c>
      <c r="S7" s="39">
        <v>70.31</v>
      </c>
      <c r="T7" s="39">
        <v>1975.84</v>
      </c>
      <c r="U7" s="39">
        <v>137667</v>
      </c>
      <c r="V7" s="39">
        <v>66.89</v>
      </c>
      <c r="W7" s="39">
        <v>2058.11</v>
      </c>
      <c r="X7" s="39">
        <v>120.52</v>
      </c>
      <c r="Y7" s="39">
        <v>124.18</v>
      </c>
      <c r="Z7" s="39">
        <v>121.92</v>
      </c>
      <c r="AA7" s="39">
        <v>118.76</v>
      </c>
      <c r="AB7" s="39">
        <v>109.1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400.28</v>
      </c>
      <c r="AU7" s="39">
        <v>360.45</v>
      </c>
      <c r="AV7" s="39">
        <v>330.45</v>
      </c>
      <c r="AW7" s="39">
        <v>395.26</v>
      </c>
      <c r="AX7" s="39">
        <v>415.47</v>
      </c>
      <c r="AY7" s="39">
        <v>349.04</v>
      </c>
      <c r="AZ7" s="39">
        <v>337.49</v>
      </c>
      <c r="BA7" s="39">
        <v>335.6</v>
      </c>
      <c r="BB7" s="39">
        <v>358.91</v>
      </c>
      <c r="BC7" s="39">
        <v>360.96</v>
      </c>
      <c r="BD7" s="39">
        <v>260.31</v>
      </c>
      <c r="BE7" s="39">
        <v>253.04</v>
      </c>
      <c r="BF7" s="39">
        <v>252.63</v>
      </c>
      <c r="BG7" s="39">
        <v>255.36</v>
      </c>
      <c r="BH7" s="39">
        <v>252.92</v>
      </c>
      <c r="BI7" s="39">
        <v>271.29000000000002</v>
      </c>
      <c r="BJ7" s="39">
        <v>254.54</v>
      </c>
      <c r="BK7" s="39">
        <v>265.92</v>
      </c>
      <c r="BL7" s="39">
        <v>258.26</v>
      </c>
      <c r="BM7" s="39">
        <v>247.27</v>
      </c>
      <c r="BN7" s="39">
        <v>239.18</v>
      </c>
      <c r="BO7" s="39">
        <v>275.67</v>
      </c>
      <c r="BP7" s="39">
        <v>120.96</v>
      </c>
      <c r="BQ7" s="39">
        <v>124.85</v>
      </c>
      <c r="BR7" s="39">
        <v>122.62</v>
      </c>
      <c r="BS7" s="39">
        <v>119.25</v>
      </c>
      <c r="BT7" s="39">
        <v>108.45</v>
      </c>
      <c r="BU7" s="39">
        <v>106.52</v>
      </c>
      <c r="BV7" s="39">
        <v>105.86</v>
      </c>
      <c r="BW7" s="39">
        <v>106.07</v>
      </c>
      <c r="BX7" s="39">
        <v>105.34</v>
      </c>
      <c r="BY7" s="39">
        <v>101.89</v>
      </c>
      <c r="BZ7" s="39">
        <v>100.05</v>
      </c>
      <c r="CA7" s="39">
        <v>91.87</v>
      </c>
      <c r="CB7" s="39">
        <v>89.05</v>
      </c>
      <c r="CC7" s="39">
        <v>90.7</v>
      </c>
      <c r="CD7" s="39">
        <v>93.33</v>
      </c>
      <c r="CE7" s="39">
        <v>96.26</v>
      </c>
      <c r="CF7" s="39">
        <v>155.80000000000001</v>
      </c>
      <c r="CG7" s="39">
        <v>158.58000000000001</v>
      </c>
      <c r="CH7" s="39">
        <v>159.22</v>
      </c>
      <c r="CI7" s="39">
        <v>159.6</v>
      </c>
      <c r="CJ7" s="39">
        <v>156.32</v>
      </c>
      <c r="CK7" s="39">
        <v>166.4</v>
      </c>
      <c r="CL7" s="39">
        <v>56.02</v>
      </c>
      <c r="CM7" s="39">
        <v>55.9</v>
      </c>
      <c r="CN7" s="39">
        <v>55.39</v>
      </c>
      <c r="CO7" s="39">
        <v>55.01</v>
      </c>
      <c r="CP7" s="39">
        <v>54.53</v>
      </c>
      <c r="CQ7" s="39">
        <v>62.1</v>
      </c>
      <c r="CR7" s="39">
        <v>62.38</v>
      </c>
      <c r="CS7" s="39">
        <v>62.83</v>
      </c>
      <c r="CT7" s="39">
        <v>62.05</v>
      </c>
      <c r="CU7" s="39">
        <v>63.23</v>
      </c>
      <c r="CV7" s="39">
        <v>60.69</v>
      </c>
      <c r="CW7" s="39">
        <v>92.91</v>
      </c>
      <c r="CX7" s="39">
        <v>92.68</v>
      </c>
      <c r="CY7" s="39">
        <v>92.05</v>
      </c>
      <c r="CZ7" s="39">
        <v>91.3</v>
      </c>
      <c r="DA7" s="39">
        <v>92.08</v>
      </c>
      <c r="DB7" s="39">
        <v>89.52</v>
      </c>
      <c r="DC7" s="39">
        <v>89.17</v>
      </c>
      <c r="DD7" s="39">
        <v>88.86</v>
      </c>
      <c r="DE7" s="39">
        <v>89.11</v>
      </c>
      <c r="DF7" s="39">
        <v>89.35</v>
      </c>
      <c r="DG7" s="39">
        <v>89.82</v>
      </c>
      <c r="DH7" s="39">
        <v>46.48</v>
      </c>
      <c r="DI7" s="39">
        <v>47.21</v>
      </c>
      <c r="DJ7" s="39">
        <v>47.72</v>
      </c>
      <c r="DK7" s="39">
        <v>48.27</v>
      </c>
      <c r="DL7" s="39">
        <v>49.14</v>
      </c>
      <c r="DM7" s="39">
        <v>46.58</v>
      </c>
      <c r="DN7" s="39">
        <v>46.99</v>
      </c>
      <c r="DO7" s="39">
        <v>47.89</v>
      </c>
      <c r="DP7" s="39">
        <v>48.69</v>
      </c>
      <c r="DQ7" s="39">
        <v>49.62</v>
      </c>
      <c r="DR7" s="39">
        <v>50.19</v>
      </c>
      <c r="DS7" s="39">
        <v>6.65</v>
      </c>
      <c r="DT7" s="39">
        <v>8.5299999999999994</v>
      </c>
      <c r="DU7" s="39">
        <v>9.8699999999999992</v>
      </c>
      <c r="DV7" s="39">
        <v>10.86</v>
      </c>
      <c r="DW7" s="39">
        <v>12.52</v>
      </c>
      <c r="DX7" s="39">
        <v>14.45</v>
      </c>
      <c r="DY7" s="39">
        <v>15.83</v>
      </c>
      <c r="DZ7" s="39">
        <v>16.899999999999999</v>
      </c>
      <c r="EA7" s="39">
        <v>18.260000000000002</v>
      </c>
      <c r="EB7" s="39">
        <v>19.510000000000002</v>
      </c>
      <c r="EC7" s="39">
        <v>20.63</v>
      </c>
      <c r="ED7" s="39">
        <v>0.98</v>
      </c>
      <c r="EE7" s="39">
        <v>0.93</v>
      </c>
      <c r="EF7" s="39">
        <v>0.96</v>
      </c>
      <c r="EG7" s="39">
        <v>1.04</v>
      </c>
      <c r="EH7" s="39">
        <v>0.48</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2022-01-11T06:51:53Z</cp:lastPrinted>
  <dcterms:created xsi:type="dcterms:W3CDTF">2021-12-03T06:50:57Z</dcterms:created>
  <dcterms:modified xsi:type="dcterms:W3CDTF">2022-01-11T06:53:22Z</dcterms:modified>
  <cp:category/>
</cp:coreProperties>
</file>