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vmfile\filesv\108005001下水道課\◇計画管理担当\030　調査回答\R03\22_庁内（財政課）\（1／24）公営企業に係る「経営比較分析表」の公表について\"/>
    </mc:Choice>
  </mc:AlternateContent>
  <xr:revisionPtr revIDLastSave="0" documentId="13_ncr:1_{8045264D-C55A-4176-97F5-5448567FCD44}" xr6:coauthVersionLast="36" xr6:coauthVersionMax="36" xr10:uidLastSave="{00000000-0000-0000-0000-000000000000}"/>
  <workbookProtection workbookAlgorithmName="SHA-512" workbookHashValue="/I6qRhQkAcukLJ73/qZp7IVdkpkLt6iFodQN+9m9r+8urJ5Zq3UpgpyxBDA6bXHWSBxbSFYTWcgK2bKgWeilVQ==" workbookSaltValue="+6mfxYBkJJQCA4ZSH4uB0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<sst xmlns="http://schemas.openxmlformats.org/spreadsheetml/2006/main" count="297" uniqueCount="117">
  <si>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</si>
  <si>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</si>
  <si>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</si>
  <si>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</si>
  <si>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</si>
  <si>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</si>
  <si>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</si>
  <si>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</si>
  <si>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</si>
  <si>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</si>
  <si>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</si>
  <si>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</si>
  <si>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</si>
  <si>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</si>
  <si>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</si>
  <si>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</si>
  <si>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</si>
  <si>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</si>
  <si>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</si>
  <si>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</si>
  <si>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</si>
  <si>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</si>
  <si>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</si>
  <si>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</si>
  <si>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</si>
  <si>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</si>
  <si>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</si>
  <si>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</si>
  <si>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</si>
  <si>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</si>
  <si>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</si>
  <si>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</si>
  <si>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</si>
  <si>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</si>
  <si>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</si>
  <si>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</si>
  <si>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</si>
  <si>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</si>
  <si>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</si>
  <si>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</si>
  <si>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</si>
  <si>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</si>
  <si>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</si>
  <si>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</si>
  <si>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</si>
  <si>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</si>
  <si>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</si>
  <si>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</si>
  <si>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</si>
  <si>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</si>
  <si>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</si>
  <si>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</si>
  <si>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</si>
  <si>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</si>
  <si>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</si>
  <si>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</si>
  <si>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</si>
  <si>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</si>
  <si>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</si>
  <si>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</si>
  <si>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</si>
  <si>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</si>
  <si>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</si>
  <si>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</si>
  <si>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</si>
  <si>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</si>
  <si>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</si>
  <si>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</si>
  <si>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</si>
  <si>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</si>
  <si>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</si>
  <si>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</si>
  <si>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</si>
  <si>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</si>
  <si>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</si>
  <si>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</si>
  <si>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</si>
  <si>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</si>
  <si>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</si>
  <si>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</si>
  <si>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</si>
  <si>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</si>
  <si>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</si>
  <si>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</si>
  <si>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</si>
  <si>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</si>
  <si>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</si>
  <si>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</si>
  <si>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</si>
  <si>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</si>
  <si>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</si>
  <si>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</si>
  <si>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</si>
  <si>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</si>
  <si>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</si>
  <si>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焼津市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</si>
  <si>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</si>
  <si>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</si>
  <si>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</si>
  <si>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</si>
  <si>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</si>
  <si>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</si>
  <si>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</si>
  <si>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</si>
  <si>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</si>
  <si>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</si>
  <si>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</si>
  <si>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</si>
  <si>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</si>
  <si>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</si>
  <si>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</si>
  <si>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</si>
  <si>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</si>
  <si>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</si>
  <si>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7.62％と低い数値となっております。しかしながら、平成31年４月１日から公営企業会計へ移行している当市としては、移行以前の資産取得年月日は移行日を資産取得年月日としており、減価償却についても取得年月日から行われることから低い結果として表れているものです。
下水道施設は、供用開始から40年以上が経過し、施設の老朽化が進行しています。そのため、令和２年度に策定したストックマネジメント計画に基づき、計画的な維持管理と改築更新を実施していくこととしております。
「②管渠老朽化率」及び「③管渠改善率」については0.00％です。現状、耐用年数を超過した管渠はなく、今後ストックマネジメント計画に基づいた更新を実施していく予定であります。</t>
    <rPh sb="2" eb="4">
      <t>ユウケイ</t>
    </rPh>
    <rPh sb="4" eb="6">
      <t>コテイ</t>
    </rPh>
    <rPh sb="6" eb="8">
      <t>シサン</t>
    </rPh>
    <rPh sb="8" eb="10">
      <t>ゲンカ</t>
    </rPh>
    <rPh sb="10" eb="12">
      <t>ショウキャク</t>
    </rPh>
    <rPh sb="12" eb="13">
      <t>リツ</t>
    </rPh>
    <rPh sb="21" eb="22">
      <t>ヒク</t>
    </rPh>
    <rPh sb="23" eb="25">
      <t>スウチ</t>
    </rPh>
    <rPh sb="41" eb="43">
      <t>ヘイセイ</t>
    </rPh>
    <rPh sb="45" eb="46">
      <t>ネン</t>
    </rPh>
    <rPh sb="47" eb="48">
      <t>ツキ</t>
    </rPh>
    <rPh sb="49" eb="50">
      <t>ニチ</t>
    </rPh>
    <rPh sb="52" eb="54">
      <t>コウエイ</t>
    </rPh>
    <rPh sb="54" eb="56">
      <t>キギョウ</t>
    </rPh>
    <rPh sb="56" eb="57">
      <t>カイ</t>
    </rPh>
    <rPh sb="57" eb="58">
      <t>ケイ</t>
    </rPh>
    <rPh sb="59" eb="61">
      <t>イコウ</t>
    </rPh>
    <rPh sb="65" eb="67">
      <t>トウシ</t>
    </rPh>
    <rPh sb="72" eb="74">
      <t>イコウ</t>
    </rPh>
    <rPh sb="74" eb="76">
      <t>イゼン</t>
    </rPh>
    <rPh sb="77" eb="79">
      <t>シサン</t>
    </rPh>
    <rPh sb="79" eb="81">
      <t>シュトク</t>
    </rPh>
    <rPh sb="81" eb="84">
      <t>ネンガッピ</t>
    </rPh>
    <rPh sb="85" eb="87">
      <t>イコウ</t>
    </rPh>
    <rPh sb="87" eb="88">
      <t>ヒ</t>
    </rPh>
    <rPh sb="89" eb="91">
      <t>シサン</t>
    </rPh>
    <rPh sb="91" eb="93">
      <t>シュトク</t>
    </rPh>
    <rPh sb="93" eb="96">
      <t>ネンガッピ</t>
    </rPh>
    <rPh sb="102" eb="104">
      <t>ゲンカ</t>
    </rPh>
    <rPh sb="104" eb="106">
      <t>ショウキャク</t>
    </rPh>
    <rPh sb="111" eb="113">
      <t>シュトク</t>
    </rPh>
    <rPh sb="113" eb="116">
      <t>ネンガッピ</t>
    </rPh>
    <rPh sb="118" eb="119">
      <t>オコナ</t>
    </rPh>
    <rPh sb="126" eb="127">
      <t>ヒク</t>
    </rPh>
    <rPh sb="128" eb="130">
      <t>ケッカ</t>
    </rPh>
    <rPh sb="133" eb="134">
      <t>アラワ</t>
    </rPh>
    <rPh sb="151" eb="153">
      <t>キョウヨウ</t>
    </rPh>
    <rPh sb="153" eb="155">
      <t>カイシ</t>
    </rPh>
    <rPh sb="159" eb="160">
      <t>ネン</t>
    </rPh>
    <rPh sb="160" eb="162">
      <t>イジョウ</t>
    </rPh>
    <rPh sb="163" eb="165">
      <t>ケイカ</t>
    </rPh>
    <rPh sb="167" eb="169">
      <t>シセツ</t>
    </rPh>
    <rPh sb="170" eb="173">
      <t>ロウキュウカ</t>
    </rPh>
    <rPh sb="174" eb="176">
      <t>シンコウ</t>
    </rPh>
    <rPh sb="187" eb="189">
      <t>レイワ</t>
    </rPh>
    <rPh sb="190" eb="192">
      <t>ネンド</t>
    </rPh>
    <rPh sb="193" eb="195">
      <t>サクテイ</t>
    </rPh>
    <rPh sb="207" eb="209">
      <t>ケイカク</t>
    </rPh>
    <rPh sb="210" eb="211">
      <t>モト</t>
    </rPh>
    <rPh sb="214" eb="217">
      <t>ケイカクテキ</t>
    </rPh>
    <rPh sb="218" eb="220">
      <t>イジ</t>
    </rPh>
    <rPh sb="220" eb="222">
      <t>カンリ</t>
    </rPh>
    <rPh sb="228" eb="230">
      <t>ジッシ</t>
    </rPh>
    <rPh sb="247" eb="249">
      <t>カンキョ</t>
    </rPh>
    <rPh sb="249" eb="252">
      <t>ロウキュウカ</t>
    </rPh>
    <rPh sb="252" eb="253">
      <t>リツ</t>
    </rPh>
    <rPh sb="254" eb="255">
      <t>オヨ</t>
    </rPh>
    <rPh sb="258" eb="260">
      <t>カンキョ</t>
    </rPh>
    <rPh sb="260" eb="262">
      <t>カイゼン</t>
    </rPh>
    <rPh sb="262" eb="263">
      <t>リツ</t>
    </rPh>
    <rPh sb="277" eb="279">
      <t>ゲンジョウ</t>
    </rPh>
    <rPh sb="280" eb="282">
      <t>タイヨウ</t>
    </rPh>
    <rPh sb="282" eb="284">
      <t>ネンスウ</t>
    </rPh>
    <rPh sb="285" eb="287">
      <t>チョウカ</t>
    </rPh>
    <rPh sb="289" eb="291">
      <t>カンキョ</t>
    </rPh>
    <rPh sb="295" eb="297">
      <t>コンゴ</t>
    </rPh>
    <rPh sb="307" eb="309">
      <t>ケイカク</t>
    </rPh>
    <rPh sb="310" eb="311">
      <t>モト</t>
    </rPh>
    <rPh sb="314" eb="316">
      <t>コウシン</t>
    </rPh>
    <rPh sb="317" eb="319">
      <t>ジッシ</t>
    </rPh>
    <rPh sb="323" eb="325">
      <t>ヨテイ</t>
    </rPh>
    <phoneticPr fontId="4"/>
  </si>
  <si>
    <t xml:space="preserve">本市の公共下水道事業は、平成31年４月１日から地方公営企業法の一部（財務規定等）適用により公営企業会計へ移行しました。
２度目の決算となる令和２年度決算では、収益的収支において純損失を計上することとなりました。
「①経常収支比率」98.61％、「②累積欠損金比率」9.44％が示すように、費用を収益で賄えていない状況です。収益は、使用料収入及び一般会計からの総務省基準による繰入金が基本であり、赤字補填の繰入れは行っておりません。
「⑤経費回収率」は73.66％と低く、使用料単価112円/m3であるものの「⑥汚水処理原価」151.94円/m3であり、使用料収入では汚水処理経費を賄えておりません。事業の根幹である使用料収入の増収がなければ経営改善は見込めないことから、使用料改定の検討は早急に取り組むべき課題だと捉えております。
本市では昭和40年代から公共下水道の整備を始め、平成初期に事業拡張に注力してきた経過があります。このため企業債残高、償還金については現在ピークを迎えている状況にあり「④企業債残高対事業規模比率」2,502.04％という極めて高い数値を計上しております。また、「③流動比率」は28.45％であり、企業債償還金に対しては、現金だけでなく、一般会計からの総務省基準による繰入金及び企業債発行により賄うこととしております。
「⑦施設利用率」は59.38％であり、類似団体平均をわずかに上回っておりますが、施設の最適化については研究が必要であると考えております。「⑧水洗化率」を向上させることで使用料収入の増収が見込めることから、今後も継続した普及活動に取り組んでいくべきと考えております。
</t>
    <rPh sb="74" eb="76">
      <t>ケッサン</t>
    </rPh>
    <rPh sb="108" eb="110">
      <t>ケイジョウ</t>
    </rPh>
    <rPh sb="110" eb="112">
      <t>シュウシ</t>
    </rPh>
    <rPh sb="112" eb="114">
      <t>ヒリツ</t>
    </rPh>
    <rPh sb="138" eb="139">
      <t>シメ</t>
    </rPh>
    <rPh sb="144" eb="146">
      <t>ヒヨウ</t>
    </rPh>
    <rPh sb="147" eb="149">
      <t>シュウエキ</t>
    </rPh>
    <rPh sb="150" eb="151">
      <t>マカナ</t>
    </rPh>
    <rPh sb="156" eb="158">
      <t>ジョウキョウ</t>
    </rPh>
    <rPh sb="161" eb="163">
      <t>シュウエキ</t>
    </rPh>
    <rPh sb="165" eb="168">
      <t>シヨウリョウ</t>
    </rPh>
    <rPh sb="168" eb="170">
      <t>シュウニュウ</t>
    </rPh>
    <rPh sb="170" eb="171">
      <t>オヨ</t>
    </rPh>
    <rPh sb="172" eb="174">
      <t>イッパン</t>
    </rPh>
    <rPh sb="174" eb="176">
      <t>カイケイ</t>
    </rPh>
    <rPh sb="179" eb="182">
      <t>ソウムショウ</t>
    </rPh>
    <rPh sb="182" eb="184">
      <t>キジュン</t>
    </rPh>
    <rPh sb="187" eb="189">
      <t>クリイレ</t>
    </rPh>
    <rPh sb="189" eb="190">
      <t>キン</t>
    </rPh>
    <rPh sb="191" eb="193">
      <t>キホン</t>
    </rPh>
    <rPh sb="197" eb="199">
      <t>アカジ</t>
    </rPh>
    <rPh sb="199" eb="201">
      <t>ホテン</t>
    </rPh>
    <rPh sb="202" eb="204">
      <t>クリイ</t>
    </rPh>
    <rPh sb="206" eb="207">
      <t>オコナ</t>
    </rPh>
    <rPh sb="232" eb="233">
      <t>ヒク</t>
    </rPh>
    <rPh sb="282" eb="284">
      <t>シュウニュウ</t>
    </rPh>
    <rPh sb="398" eb="400">
      <t>ジギョウ</t>
    </rPh>
    <rPh sb="400" eb="402">
      <t>カクチョウ</t>
    </rPh>
    <rPh sb="554" eb="555">
      <t>オヨ</t>
    </rPh>
    <rPh sb="556" eb="558">
      <t>キギョウ</t>
    </rPh>
    <rPh sb="558" eb="559">
      <t>サイ</t>
    </rPh>
    <rPh sb="559" eb="561">
      <t>ハッコウ</t>
    </rPh>
    <rPh sb="564" eb="565">
      <t>マカナ</t>
    </rPh>
    <rPh sb="579" eb="581">
      <t>シセツ</t>
    </rPh>
    <rPh sb="581" eb="583">
      <t>リヨウ</t>
    </rPh>
    <rPh sb="583" eb="584">
      <t>リツ</t>
    </rPh>
    <rPh sb="596" eb="598">
      <t>ルイジ</t>
    </rPh>
    <rPh sb="598" eb="600">
      <t>ダンタイ</t>
    </rPh>
    <rPh sb="600" eb="602">
      <t>ヘイキン</t>
    </rPh>
    <rPh sb="607" eb="609">
      <t>ウワマワ</t>
    </rPh>
    <rPh sb="617" eb="619">
      <t>シセツ</t>
    </rPh>
    <rPh sb="620" eb="623">
      <t>サイテキカ</t>
    </rPh>
    <rPh sb="628" eb="630">
      <t>ケンキュウ</t>
    </rPh>
    <rPh sb="631" eb="633">
      <t>ヒツヨウ</t>
    </rPh>
    <rPh sb="637" eb="638">
      <t>カンガ</t>
    </rPh>
    <rPh sb="647" eb="650">
      <t>スイセンカ</t>
    </rPh>
    <rPh sb="650" eb="651">
      <t>リツ</t>
    </rPh>
    <rPh sb="653" eb="655">
      <t>コウジョウ</t>
    </rPh>
    <rPh sb="661" eb="664">
      <t>シヨウリョウ</t>
    </rPh>
    <rPh sb="664" eb="666">
      <t>シュウニュウ</t>
    </rPh>
    <rPh sb="667" eb="669">
      <t>ゾウシュウ</t>
    </rPh>
    <rPh sb="670" eb="672">
      <t>ミコ</t>
    </rPh>
    <rPh sb="679" eb="681">
      <t>コンゴ</t>
    </rPh>
    <rPh sb="682" eb="684">
      <t>ケイゾク</t>
    </rPh>
    <rPh sb="686" eb="688">
      <t>フキュウ</t>
    </rPh>
    <rPh sb="688" eb="690">
      <t>カツドウ</t>
    </rPh>
    <rPh sb="691" eb="692">
      <t>ト</t>
    </rPh>
    <rPh sb="693" eb="694">
      <t>ク</t>
    </rPh>
    <rPh sb="701" eb="702">
      <t>カンガ</t>
    </rPh>
    <phoneticPr fontId="4"/>
  </si>
  <si>
    <t>令和２年度決算は前年度に引き続き、純損失を計上することとなりました。
主な収入源である使用料収入については、使用者の節水意識の高まりや節水機器の機能向上、区域内人口の自然減により減収が予想されており、次年度以降においても厳しい経営が見込まれます。
持続可能な経営のためには経費回収率を100％に近付ける必要があり、水洗化率、有収率の向上、適正な使用料の検討等が課題であると考えております。
次年度以降につきましては、経営戦略に基づき、業務の見直しを図り、計画的な事業運営を行っていく方針であります。</t>
    <rPh sb="8" eb="11">
      <t>ゼンネンド</t>
    </rPh>
    <rPh sb="124" eb="126">
      <t>カノウ</t>
    </rPh>
    <rPh sb="129" eb="131">
      <t>ケイエイ</t>
    </rPh>
    <rPh sb="157" eb="160">
      <t>スイセンカ</t>
    </rPh>
    <rPh sb="160" eb="161">
      <t>リツ</t>
    </rPh>
    <rPh sb="162" eb="165">
      <t>ユウシュウリツ</t>
    </rPh>
    <rPh sb="166" eb="168">
      <t>コウジョウ</t>
    </rPh>
    <rPh sb="169" eb="171">
      <t>テキセイ</t>
    </rPh>
    <rPh sb="172" eb="175">
      <t>シヨウリョウ</t>
    </rPh>
    <rPh sb="176" eb="178">
      <t>ケントウ</t>
    </rPh>
    <rPh sb="178" eb="179">
      <t>トウ</t>
    </rPh>
    <rPh sb="180" eb="182">
      <t>カダイ</t>
    </rPh>
    <rPh sb="186" eb="187">
      <t>カンガ</t>
    </rPh>
    <rPh sb="195" eb="198">
      <t>ジネンド</t>
    </rPh>
    <rPh sb="198" eb="200">
      <t>イコウ</t>
    </rPh>
    <rPh sb="208" eb="210">
      <t>ケイエイ</t>
    </rPh>
    <rPh sb="210" eb="212">
      <t>センリャク</t>
    </rPh>
    <rPh sb="213" eb="214">
      <t>モト</t>
    </rPh>
    <rPh sb="217" eb="219">
      <t>ギョウム</t>
    </rPh>
    <rPh sb="220" eb="222">
      <t>ミナオ</t>
    </rPh>
    <rPh sb="224" eb="225">
      <t>ハカ</t>
    </rPh>
    <rPh sb="227" eb="230">
      <t>ケイカクテキ</t>
    </rPh>
    <rPh sb="231" eb="233">
      <t>ジギョウ</t>
    </rPh>
    <rPh sb="233" eb="235">
      <t>ウンエイ</t>
    </rPh>
    <rPh sb="236" eb="237">
      <t>オコナ</t>
    </rPh>
    <rPh sb="241" eb="243">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</si>
</sst>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CA-4E86-8609-2000716E3D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0.19</c:v>
                </c:pt>
              </c:numCache>
            </c:numRef>
          </c:val>
          <c:smooth val="0"/>
          <c:extLst>
            <c:ext xmlns:c16="http://schemas.microsoft.com/office/drawing/2014/chart" uri="{C3380CC4-5D6E-409C-BE32-E72D297353CC}">
              <c16:uniqueId val="{00000001-26CA-4E86-8609-2000716E3D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60.7</c:v>
                </c:pt>
                <c:pt idx="4">
                  <c:v>59.38</c:v>
                </c:pt>
              </c:numCache>
            </c:numRef>
          </c:val>
          <c:extLst>
            <c:ext xmlns:c16="http://schemas.microsoft.com/office/drawing/2014/chart" uri="{C3380CC4-5D6E-409C-BE32-E72D297353CC}">
              <c16:uniqueId val="{00000000-6CCB-46FC-BA90-F60B45BDD4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58.12</c:v>
                </c:pt>
              </c:numCache>
            </c:numRef>
          </c:val>
          <c:smooth val="0"/>
          <c:extLst>
            <c:ext xmlns:c16="http://schemas.microsoft.com/office/drawing/2014/chart" uri="{C3380CC4-5D6E-409C-BE32-E72D297353CC}">
              <c16:uniqueId val="{00000001-6CCB-46FC-BA90-F60B45BDD4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c:v>
                </c:pt>
                <c:pt idx="4">
                  <c:v>89.34</c:v>
                </c:pt>
              </c:numCache>
            </c:numRef>
          </c:val>
          <c:extLst>
            <c:ext xmlns:c16="http://schemas.microsoft.com/office/drawing/2014/chart" uri="{C3380CC4-5D6E-409C-BE32-E72D297353CC}">
              <c16:uniqueId val="{00000000-ACC9-498B-AC17-534482E9D3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92.55</c:v>
                </c:pt>
              </c:numCache>
            </c:numRef>
          </c:val>
          <c:smooth val="0"/>
          <c:extLst>
            <c:ext xmlns:c16="http://schemas.microsoft.com/office/drawing/2014/chart" uri="{C3380CC4-5D6E-409C-BE32-E72D297353CC}">
              <c16:uniqueId val="{00000001-ACC9-498B-AC17-534482E9D3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98.8</c:v>
                </c:pt>
                <c:pt idx="4">
                  <c:v>98.61</c:v>
                </c:pt>
              </c:numCache>
            </c:numRef>
          </c:val>
          <c:extLst>
            <c:ext xmlns:c16="http://schemas.microsoft.com/office/drawing/2014/chart" uri="{C3380CC4-5D6E-409C-BE32-E72D297353CC}">
              <c16:uniqueId val="{00000000-051D-49CB-993E-23F12551EB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103.78</c:v>
                </c:pt>
              </c:numCache>
            </c:numRef>
          </c:val>
          <c:smooth val="0"/>
          <c:extLst>
            <c:ext xmlns:c16="http://schemas.microsoft.com/office/drawing/2014/chart" uri="{C3380CC4-5D6E-409C-BE32-E72D297353CC}">
              <c16:uniqueId val="{00000001-051D-49CB-993E-23F12551EB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c:v>
                </c:pt>
                <c:pt idx="4">
                  <c:v>7.62</c:v>
                </c:pt>
              </c:numCache>
            </c:numRef>
          </c:val>
          <c:extLst>
            <c:ext xmlns:c16="http://schemas.microsoft.com/office/drawing/2014/chart" uri="{C3380CC4-5D6E-409C-BE32-E72D297353CC}">
              <c16:uniqueId val="{00000000-EDBD-4AF5-8FBC-5949E2988E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18.829999999999998</c:v>
                </c:pt>
              </c:numCache>
            </c:numRef>
          </c:val>
          <c:smooth val="0"/>
          <c:extLst>
            <c:ext xmlns:c16="http://schemas.microsoft.com/office/drawing/2014/chart" uri="{C3380CC4-5D6E-409C-BE32-E72D297353CC}">
              <c16:uniqueId val="{00000001-EDBD-4AF5-8FBC-5949E2988E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C7-44E2-9952-ECB8D28EB9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0.56999999999999995</c:v>
                </c:pt>
              </c:numCache>
            </c:numRef>
          </c:val>
          <c:smooth val="0"/>
          <c:extLst>
            <c:ext xmlns:c16="http://schemas.microsoft.com/office/drawing/2014/chart" uri="{C3380CC4-5D6E-409C-BE32-E72D297353CC}">
              <c16:uniqueId val="{00000001-26C7-44E2-9952-ECB8D28EB9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4.26</c:v>
                </c:pt>
                <c:pt idx="4">
                  <c:v>9.44</c:v>
                </c:pt>
              </c:numCache>
            </c:numRef>
          </c:val>
          <c:extLst>
            <c:ext xmlns:c16="http://schemas.microsoft.com/office/drawing/2014/chart" uri="{C3380CC4-5D6E-409C-BE32-E72D297353CC}">
              <c16:uniqueId val="{00000000-5171-43BD-87A0-175FB4CE83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19.829999999999998</c:v>
                </c:pt>
              </c:numCache>
            </c:numRef>
          </c:val>
          <c:smooth val="0"/>
          <c:extLst>
            <c:ext xmlns:c16="http://schemas.microsoft.com/office/drawing/2014/chart" uri="{C3380CC4-5D6E-409C-BE32-E72D297353CC}">
              <c16:uniqueId val="{00000001-5171-43BD-87A0-175FB4CE83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25.72</c:v>
                </c:pt>
                <c:pt idx="4">
                  <c:v>28.45</c:v>
                </c:pt>
              </c:numCache>
            </c:numRef>
          </c:val>
          <c:extLst>
            <c:ext xmlns:c16="http://schemas.microsoft.com/office/drawing/2014/chart" uri="{C3380CC4-5D6E-409C-BE32-E72D297353CC}">
              <c16:uniqueId val="{00000000-0C9C-445D-9ABD-C80A64367D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54.3</c:v>
                </c:pt>
              </c:numCache>
            </c:numRef>
          </c:val>
          <c:smooth val="0"/>
          <c:extLst>
            <c:ext xmlns:c16="http://schemas.microsoft.com/office/drawing/2014/chart" uri="{C3380CC4-5D6E-409C-BE32-E72D297353CC}">
              <c16:uniqueId val="{00000001-0C9C-445D-9ABD-C80A64367D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2535.35</c:v>
                </c:pt>
                <c:pt idx="4">
                  <c:v>2502.04</c:v>
                </c:pt>
              </c:numCache>
            </c:numRef>
          </c:val>
          <c:extLst>
            <c:ext xmlns:c16="http://schemas.microsoft.com/office/drawing/2014/chart" uri="{C3380CC4-5D6E-409C-BE32-E72D297353CC}">
              <c16:uniqueId val="{00000000-859E-4FEA-8340-1333F226EB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856.88</c:v>
                </c:pt>
              </c:numCache>
            </c:numRef>
          </c:val>
          <c:smooth val="0"/>
          <c:extLst>
            <c:ext xmlns:c16="http://schemas.microsoft.com/office/drawing/2014/chart" uri="{C3380CC4-5D6E-409C-BE32-E72D297353CC}">
              <c16:uniqueId val="{00000001-859E-4FEA-8340-1333F226EB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72.17</c:v>
                </c:pt>
                <c:pt idx="4">
                  <c:v>73.66</c:v>
                </c:pt>
              </c:numCache>
            </c:numRef>
          </c:val>
          <c:extLst>
            <c:ext xmlns:c16="http://schemas.microsoft.com/office/drawing/2014/chart" uri="{C3380CC4-5D6E-409C-BE32-E72D297353CC}">
              <c16:uniqueId val="{00000000-25B4-423B-ACA9-636C2E323A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89.01</c:v>
                </c:pt>
              </c:numCache>
            </c:numRef>
          </c:val>
          <c:smooth val="0"/>
          <c:extLst>
            <c:ext xmlns:c16="http://schemas.microsoft.com/office/drawing/2014/chart" uri="{C3380CC4-5D6E-409C-BE32-E72D297353CC}">
              <c16:uniqueId val="{00000001-25B4-423B-ACA9-636C2E323A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155.65</c:v>
                </c:pt>
                <c:pt idx="4">
                  <c:v>151.94</c:v>
                </c:pt>
              </c:numCache>
            </c:numRef>
          </c:val>
          <c:extLst>
            <c:ext xmlns:c16="http://schemas.microsoft.com/office/drawing/2014/chart" uri="{C3380CC4-5D6E-409C-BE32-E72D297353CC}">
              <c16:uniqueId val="{00000000-DEE3-4E0B-B8FF-F807E428D2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147.08000000000001</c:v>
                </c:pt>
              </c:numCache>
            </c:numRef>
          </c:val>
          <c:smooth val="0"/>
          <c:extLst>
            <c:ext xmlns:c16="http://schemas.microsoft.com/office/drawing/2014/chart" uri="{C3380CC4-5D6E-409C-BE32-E72D297353CC}">
              <c16:uniqueId val="{00000001-DEE3-4E0B-B8FF-F807E428D2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焼津市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Cb1</v>
      </c>
      <c r="X8" s="78"/>
      <c r="Y8" s="78"/>
      <c r="Z8" s="78"/>
      <c r="AA8" s="78"/>
      <c r="AB8" s="78"/>
      <c r="AC8" s="78"/>
      <c r="AD8" s="79" t="str">
        <f>データ!$M$6</f>
        <v>非設置</v>
      </c>
      <c r="AE8" s="79"/>
      <c r="AF8" s="79"/>
      <c r="AG8" s="79"/>
      <c r="AH8" s="79"/>
      <c r="AI8" s="79"/>
      <c r="AJ8" s="79"/>
      <c r="AK8" s="3"/>
      <c r="AL8" s="75">
        <f>データ!S6</f>
        <v>138921</v>
      </c>
      <c r="AM8" s="75"/>
      <c r="AN8" s="75"/>
      <c r="AO8" s="75"/>
      <c r="AP8" s="75"/>
      <c r="AQ8" s="75"/>
      <c r="AR8" s="75"/>
      <c r="AS8" s="75"/>
      <c r="AT8" s="74">
        <f>データ!T6</f>
        <v>70.31</v>
      </c>
      <c r="AU8" s="74"/>
      <c r="AV8" s="74"/>
      <c r="AW8" s="74"/>
      <c r="AX8" s="74"/>
      <c r="AY8" s="74"/>
      <c r="AZ8" s="74"/>
      <c r="BA8" s="74"/>
      <c r="BB8" s="74">
        <f>データ!U6</f>
        <v>1975.84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58.09</v>
      </c>
      <c r="J10" s="74"/>
      <c r="K10" s="74"/>
      <c r="L10" s="74"/>
      <c r="M10" s="74"/>
      <c r="N10" s="74"/>
      <c r="O10" s="74"/>
      <c r="P10" s="74">
        <f>データ!P6</f>
        <v>21.52</v>
      </c>
      <c r="Q10" s="74"/>
      <c r="R10" s="74"/>
      <c r="S10" s="74"/>
      <c r="T10" s="74"/>
      <c r="U10" s="74"/>
      <c r="V10" s="74"/>
      <c r="W10" s="74">
        <f>データ!Q6</f>
        <v>84.48</v>
      </c>
      <c r="X10" s="74"/>
      <c r="Y10" s="74"/>
      <c r="Z10" s="74"/>
      <c r="AA10" s="74"/>
      <c r="AB10" s="74"/>
      <c r="AC10" s="74"/>
      <c r="AD10" s="75">
        <f>データ!R6</f>
        <v>2260</v>
      </c>
      <c r="AE10" s="75"/>
      <c r="AF10" s="75"/>
      <c r="AG10" s="75"/>
      <c r="AH10" s="75"/>
      <c r="AI10" s="75"/>
      <c r="AJ10" s="75"/>
      <c r="AK10" s="2"/>
      <c r="AL10" s="75">
        <f>データ!V6</f>
        <v>29807</v>
      </c>
      <c r="AM10" s="75"/>
      <c r="AN10" s="75"/>
      <c r="AO10" s="75"/>
      <c r="AP10" s="75"/>
      <c r="AQ10" s="75"/>
      <c r="AR10" s="75"/>
      <c r="AS10" s="75"/>
      <c r="AT10" s="74">
        <f>データ!W6</f>
        <v>5.5</v>
      </c>
      <c r="AU10" s="74"/>
      <c r="AV10" s="74"/>
      <c r="AW10" s="74"/>
      <c r="AX10" s="74"/>
      <c r="AY10" s="74"/>
      <c r="AZ10" s="74"/>
      <c r="BA10" s="74"/>
      <c r="BB10" s="74">
        <f>データ!X6</f>
        <v>5419.45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xZU9iP9wbcA8KXYBN/Qxbhlhv0s7mmZu6+Br9eEO7jV0/g53bz69D6ubn8BAWLoewVxuuoNprhrBnhoPEsISw==" saltValue="iBLgX5i/y6Cn6vWkGvjs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222127</v>
      </c>
      <c r="D6" s="33">
        <f t="shared" si="3"/>
        <v>46</v>
      </c>
      <c r="E6" s="33">
        <f t="shared" si="3"/>
        <v>17</v>
      </c>
      <c r="F6" s="33">
        <f t="shared" si="3"/>
        <v>1</v>
      </c>
      <c r="G6" s="33">
        <f t="shared" si="3"/>
        <v>0</v>
      </c>
      <c r="H6" s="33" t="str">
        <f t="shared" si="3"/>
        <v>静岡県　焼津市</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58.09</v>
      </c>
      <c r="P6" s="34">
        <f t="shared" si="3"/>
        <v>21.52</v>
      </c>
      <c r="Q6" s="34">
        <f t="shared" si="3"/>
        <v>84.48</v>
      </c>
      <c r="R6" s="34">
        <f t="shared" si="3"/>
        <v>2260</v>
      </c>
      <c r="S6" s="34">
        <f t="shared" si="3"/>
        <v>138921</v>
      </c>
      <c r="T6" s="34">
        <f t="shared" si="3"/>
        <v>70.31</v>
      </c>
      <c r="U6" s="34">
        <f t="shared" si="3"/>
        <v>1975.84</v>
      </c>
      <c r="V6" s="34">
        <f t="shared" si="3"/>
        <v>29807</v>
      </c>
      <c r="W6" s="34">
        <f t="shared" si="3"/>
        <v>5.5</v>
      </c>
      <c r="X6" s="34">
        <f t="shared" si="3"/>
        <v>5419.45</v>
      </c>
      <c r="Y6" s="35" t="str">
        <f>IF(Y7="",NA(),Y7)</f>
        <v>-</v>
      </c>
      <c r="Z6" s="35" t="str">
        <f t="shared" ref="Z6:AH6" si="4">IF(Z7="",NA(),Z7)</f>
        <v>-</v>
      </c>
      <c r="AA6" s="35" t="str">
        <f t="shared" si="4"/>
        <v>-</v>
      </c>
      <c r="AB6" s="35">
        <f t="shared" si="4"/>
        <v>98.8</v>
      </c>
      <c r="AC6" s="35">
        <f t="shared" si="4"/>
        <v>98.61</v>
      </c>
      <c r="AD6" s="35" t="str">
        <f t="shared" si="4"/>
        <v>-</v>
      </c>
      <c r="AE6" s="35" t="str">
        <f t="shared" si="4"/>
        <v>-</v>
      </c>
      <c r="AF6" s="35" t="str">
        <f t="shared" si="4"/>
        <v>-</v>
      </c>
      <c r="AG6" s="35">
        <f t="shared" si="4"/>
        <v>106.32</v>
      </c>
      <c r="AH6" s="35">
        <f t="shared" si="4"/>
        <v>103.78</v>
      </c>
      <c r="AI6" s="34" t="str">
        <f>IF(AI7="","",IF(AI7="-","【-】","【"&amp;SUBSTITUTE(TEXT(AI7,"#,##0.00"),"-","△")&amp;"】"))</f>
        <v>【106.67】</v>
      </c>
      <c r="AJ6" s="35" t="str">
        <f>IF(AJ7="",NA(),AJ7)</f>
        <v>-</v>
      </c>
      <c r="AK6" s="35" t="str">
        <f t="shared" ref="AK6:AS6" si="5">IF(AK7="",NA(),AK7)</f>
        <v>-</v>
      </c>
      <c r="AL6" s="35" t="str">
        <f t="shared" si="5"/>
        <v>-</v>
      </c>
      <c r="AM6" s="35">
        <f t="shared" si="5"/>
        <v>4.26</v>
      </c>
      <c r="AN6" s="35">
        <f t="shared" si="5"/>
        <v>9.44</v>
      </c>
      <c r="AO6" s="35" t="str">
        <f t="shared" si="5"/>
        <v>-</v>
      </c>
      <c r="AP6" s="35" t="str">
        <f t="shared" si="5"/>
        <v>-</v>
      </c>
      <c r="AQ6" s="35" t="str">
        <f t="shared" si="5"/>
        <v>-</v>
      </c>
      <c r="AR6" s="35">
        <f t="shared" si="5"/>
        <v>1.35</v>
      </c>
      <c r="AS6" s="35">
        <f t="shared" si="5"/>
        <v>19.829999999999998</v>
      </c>
      <c r="AT6" s="34" t="str">
        <f>IF(AT7="","",IF(AT7="-","【-】","【"&amp;SUBSTITUTE(TEXT(AT7,"#,##0.00"),"-","△")&amp;"】"))</f>
        <v>【3.64】</v>
      </c>
      <c r="AU6" s="35" t="str">
        <f>IF(AU7="",NA(),AU7)</f>
        <v>-</v>
      </c>
      <c r="AV6" s="35" t="str">
        <f t="shared" ref="AV6:BD6" si="6">IF(AV7="",NA(),AV7)</f>
        <v>-</v>
      </c>
      <c r="AW6" s="35" t="str">
        <f t="shared" si="6"/>
        <v>-</v>
      </c>
      <c r="AX6" s="35">
        <f t="shared" si="6"/>
        <v>25.72</v>
      </c>
      <c r="AY6" s="35">
        <f t="shared" si="6"/>
        <v>28.45</v>
      </c>
      <c r="AZ6" s="35" t="str">
        <f t="shared" si="6"/>
        <v>-</v>
      </c>
      <c r="BA6" s="35" t="str">
        <f t="shared" si="6"/>
        <v>-</v>
      </c>
      <c r="BB6" s="35" t="str">
        <f t="shared" si="6"/>
        <v>-</v>
      </c>
      <c r="BC6" s="35">
        <f t="shared" si="6"/>
        <v>71.540000000000006</v>
      </c>
      <c r="BD6" s="35">
        <f t="shared" si="6"/>
        <v>54.3</v>
      </c>
      <c r="BE6" s="34" t="str">
        <f>IF(BE7="","",IF(BE7="-","【-】","【"&amp;SUBSTITUTE(TEXT(BE7,"#,##0.00"),"-","△")&amp;"】"))</f>
        <v>【67.52】</v>
      </c>
      <c r="BF6" s="35" t="str">
        <f>IF(BF7="",NA(),BF7)</f>
        <v>-</v>
      </c>
      <c r="BG6" s="35" t="str">
        <f t="shared" ref="BG6:BO6" si="7">IF(BG7="",NA(),BG7)</f>
        <v>-</v>
      </c>
      <c r="BH6" s="35" t="str">
        <f t="shared" si="7"/>
        <v>-</v>
      </c>
      <c r="BI6" s="35">
        <f t="shared" si="7"/>
        <v>2535.35</v>
      </c>
      <c r="BJ6" s="35">
        <f t="shared" si="7"/>
        <v>2502.04</v>
      </c>
      <c r="BK6" s="35" t="str">
        <f t="shared" si="7"/>
        <v>-</v>
      </c>
      <c r="BL6" s="35" t="str">
        <f t="shared" si="7"/>
        <v>-</v>
      </c>
      <c r="BM6" s="35" t="str">
        <f t="shared" si="7"/>
        <v>-</v>
      </c>
      <c r="BN6" s="35">
        <f t="shared" si="7"/>
        <v>653.69000000000005</v>
      </c>
      <c r="BO6" s="35">
        <f t="shared" si="7"/>
        <v>856.88</v>
      </c>
      <c r="BP6" s="34" t="str">
        <f>IF(BP7="","",IF(BP7="-","【-】","【"&amp;SUBSTITUTE(TEXT(BP7,"#,##0.00"),"-","△")&amp;"】"))</f>
        <v>【705.21】</v>
      </c>
      <c r="BQ6" s="35" t="str">
        <f>IF(BQ7="",NA(),BQ7)</f>
        <v>-</v>
      </c>
      <c r="BR6" s="35" t="str">
        <f t="shared" ref="BR6:BZ6" si="8">IF(BR7="",NA(),BR7)</f>
        <v>-</v>
      </c>
      <c r="BS6" s="35" t="str">
        <f t="shared" si="8"/>
        <v>-</v>
      </c>
      <c r="BT6" s="35">
        <f t="shared" si="8"/>
        <v>72.17</v>
      </c>
      <c r="BU6" s="35">
        <f t="shared" si="8"/>
        <v>73.66</v>
      </c>
      <c r="BV6" s="35" t="str">
        <f t="shared" si="8"/>
        <v>-</v>
      </c>
      <c r="BW6" s="35" t="str">
        <f t="shared" si="8"/>
        <v>-</v>
      </c>
      <c r="BX6" s="35" t="str">
        <f t="shared" si="8"/>
        <v>-</v>
      </c>
      <c r="BY6" s="35">
        <f t="shared" si="8"/>
        <v>88.05</v>
      </c>
      <c r="BZ6" s="35">
        <f t="shared" si="8"/>
        <v>89.01</v>
      </c>
      <c r="CA6" s="34" t="str">
        <f>IF(CA7="","",IF(CA7="-","【-】","【"&amp;SUBSTITUTE(TEXT(CA7,"#,##0.00"),"-","△")&amp;"】"))</f>
        <v>【98.96】</v>
      </c>
      <c r="CB6" s="35" t="str">
        <f>IF(CB7="",NA(),CB7)</f>
        <v>-</v>
      </c>
      <c r="CC6" s="35" t="str">
        <f t="shared" ref="CC6:CK6" si="9">IF(CC7="",NA(),CC7)</f>
        <v>-</v>
      </c>
      <c r="CD6" s="35" t="str">
        <f t="shared" si="9"/>
        <v>-</v>
      </c>
      <c r="CE6" s="35">
        <f t="shared" si="9"/>
        <v>155.65</v>
      </c>
      <c r="CF6" s="35">
        <f t="shared" si="9"/>
        <v>151.94</v>
      </c>
      <c r="CG6" s="35" t="str">
        <f t="shared" si="9"/>
        <v>-</v>
      </c>
      <c r="CH6" s="35" t="str">
        <f t="shared" si="9"/>
        <v>-</v>
      </c>
      <c r="CI6" s="35" t="str">
        <f t="shared" si="9"/>
        <v>-</v>
      </c>
      <c r="CJ6" s="35">
        <f t="shared" si="9"/>
        <v>141.15</v>
      </c>
      <c r="CK6" s="35">
        <f t="shared" si="9"/>
        <v>147.08000000000001</v>
      </c>
      <c r="CL6" s="34" t="str">
        <f>IF(CL7="","",IF(CL7="-","【-】","【"&amp;SUBSTITUTE(TEXT(CL7,"#,##0.00"),"-","△")&amp;"】"))</f>
        <v>【134.52】</v>
      </c>
      <c r="CM6" s="35" t="str">
        <f>IF(CM7="",NA(),CM7)</f>
        <v>-</v>
      </c>
      <c r="CN6" s="35" t="str">
        <f t="shared" ref="CN6:CV6" si="10">IF(CN7="",NA(),CN7)</f>
        <v>-</v>
      </c>
      <c r="CO6" s="35" t="str">
        <f t="shared" si="10"/>
        <v>-</v>
      </c>
      <c r="CP6" s="35">
        <f t="shared" si="10"/>
        <v>60.7</v>
      </c>
      <c r="CQ6" s="35">
        <f t="shared" si="10"/>
        <v>59.38</v>
      </c>
      <c r="CR6" s="35" t="str">
        <f t="shared" si="10"/>
        <v>-</v>
      </c>
      <c r="CS6" s="35" t="str">
        <f t="shared" si="10"/>
        <v>-</v>
      </c>
      <c r="CT6" s="35" t="str">
        <f t="shared" si="10"/>
        <v>-</v>
      </c>
      <c r="CU6" s="35">
        <f t="shared" si="10"/>
        <v>57.04</v>
      </c>
      <c r="CV6" s="35">
        <f t="shared" si="10"/>
        <v>58.12</v>
      </c>
      <c r="CW6" s="34" t="str">
        <f>IF(CW7="","",IF(CW7="-","【-】","【"&amp;SUBSTITUTE(TEXT(CW7,"#,##0.00"),"-","△")&amp;"】"))</f>
        <v>【59.57】</v>
      </c>
      <c r="CX6" s="35" t="str">
        <f>IF(CX7="",NA(),CX7)</f>
        <v>-</v>
      </c>
      <c r="CY6" s="35" t="str">
        <f t="shared" ref="CY6:DG6" si="11">IF(CY7="",NA(),CY7)</f>
        <v>-</v>
      </c>
      <c r="CZ6" s="35" t="str">
        <f t="shared" si="11"/>
        <v>-</v>
      </c>
      <c r="DA6" s="35">
        <f t="shared" si="11"/>
        <v>89</v>
      </c>
      <c r="DB6" s="35">
        <f t="shared" si="11"/>
        <v>89.34</v>
      </c>
      <c r="DC6" s="35" t="str">
        <f t="shared" si="11"/>
        <v>-</v>
      </c>
      <c r="DD6" s="35" t="str">
        <f t="shared" si="11"/>
        <v>-</v>
      </c>
      <c r="DE6" s="35" t="str">
        <f t="shared" si="11"/>
        <v>-</v>
      </c>
      <c r="DF6" s="35">
        <f t="shared" si="11"/>
        <v>93.73</v>
      </c>
      <c r="DG6" s="35">
        <f t="shared" si="11"/>
        <v>92.55</v>
      </c>
      <c r="DH6" s="34" t="str">
        <f>IF(DH7="","",IF(DH7="-","【-】","【"&amp;SUBSTITUTE(TEXT(DH7,"#,##0.00"),"-","△")&amp;"】"))</f>
        <v>【95.57】</v>
      </c>
      <c r="DI6" s="35" t="str">
        <f>IF(DI7="",NA(),DI7)</f>
        <v>-</v>
      </c>
      <c r="DJ6" s="35" t="str">
        <f t="shared" ref="DJ6:DR6" si="12">IF(DJ7="",NA(),DJ7)</f>
        <v>-</v>
      </c>
      <c r="DK6" s="35" t="str">
        <f t="shared" si="12"/>
        <v>-</v>
      </c>
      <c r="DL6" s="35">
        <f t="shared" si="12"/>
        <v>4</v>
      </c>
      <c r="DM6" s="35">
        <f t="shared" si="12"/>
        <v>7.62</v>
      </c>
      <c r="DN6" s="35" t="str">
        <f t="shared" si="12"/>
        <v>-</v>
      </c>
      <c r="DO6" s="35" t="str">
        <f t="shared" si="12"/>
        <v>-</v>
      </c>
      <c r="DP6" s="35" t="str">
        <f t="shared" si="12"/>
        <v>-</v>
      </c>
      <c r="DQ6" s="35">
        <f t="shared" si="12"/>
        <v>21.22</v>
      </c>
      <c r="DR6" s="35">
        <f t="shared" si="12"/>
        <v>18.829999999999998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0.83</v>
      </c>
      <c r="EC6" s="35">
        <f t="shared" si="13"/>
        <v>0.56999999999999995</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0.19</v>
      </c>
      <c r="EO6" s="34" t="str">
        <f>IF(EO7="","",IF(EO7="-","【-】","【"&amp;SUBSTITUTE(TEXT(EO7,"#,##0.00"),"-","△")&amp;"】"))</f>
        <v>【0.30】</v>
      </c>
    </row>
    <row r="7" spans="1:148" s="36" customFormat="1" x14ac:dyDescent="0.15">
      <c r="A7" s="28"/>
      <c r="B7" s="37">
        <v>2020</v>
      </c>
      <c r="C7" s="37">
        <v>222127</v>
      </c>
      <c r="D7" s="37">
        <v>46</v>
      </c>
      <c r="E7" s="37">
        <v>17</v>
      </c>
      <c r="F7" s="37">
        <v>1</v>
      </c>
      <c r="G7" s="37">
        <v>0</v>
      </c>
      <c r="H7" s="37" t="s">
        <v>95</v>
      </c>
      <c r="I7" s="37" t="s">
        <v>96</v>
      </c>
      <c r="J7" s="37" t="s">
        <v>97</v>
      </c>
      <c r="K7" s="37" t="s">
        <v>98</v>
      </c>
      <c r="L7" s="37" t="s">
        <v>99</v>
      </c>
      <c r="M7" s="37" t="s">
        <v>100</v>
      </c>
      <c r="N7" s="38" t="s">
        <v>101</v>
      </c>
      <c r="O7" s="38">
        <v>58.09</v>
      </c>
      <c r="P7" s="38">
        <v>21.52</v>
      </c>
      <c r="Q7" s="38">
        <v>84.48</v>
      </c>
      <c r="R7" s="38">
        <v>2260</v>
      </c>
      <c r="S7" s="38">
        <v>138921</v>
      </c>
      <c r="T7" s="38">
        <v>70.31</v>
      </c>
      <c r="U7" s="38">
        <v>1975.84</v>
      </c>
      <c r="V7" s="38">
        <v>29807</v>
      </c>
      <c r="W7" s="38">
        <v>5.5</v>
      </c>
      <c r="X7" s="38">
        <v>5419.45</v>
      </c>
      <c r="Y7" s="38" t="s">
        <v>101</v>
      </c>
      <c r="Z7" s="38" t="s">
        <v>101</v>
      </c>
      <c r="AA7" s="38" t="s">
        <v>101</v>
      </c>
      <c r="AB7" s="38">
        <v>98.8</v>
      </c>
      <c r="AC7" s="38">
        <v>98.61</v>
      </c>
      <c r="AD7" s="38" t="s">
        <v>101</v>
      </c>
      <c r="AE7" s="38" t="s">
        <v>101</v>
      </c>
      <c r="AF7" s="38" t="s">
        <v>101</v>
      </c>
      <c r="AG7" s="38">
        <v>106.32</v>
      </c>
      <c r="AH7" s="38">
        <v>103.78</v>
      </c>
      <c r="AI7" s="38">
        <v>106.67</v>
      </c>
      <c r="AJ7" s="38" t="s">
        <v>101</v>
      </c>
      <c r="AK7" s="38" t="s">
        <v>101</v>
      </c>
      <c r="AL7" s="38" t="s">
        <v>101</v>
      </c>
      <c r="AM7" s="38">
        <v>4.26</v>
      </c>
      <c r="AN7" s="38">
        <v>9.44</v>
      </c>
      <c r="AO7" s="38" t="s">
        <v>101</v>
      </c>
      <c r="AP7" s="38" t="s">
        <v>101</v>
      </c>
      <c r="AQ7" s="38" t="s">
        <v>101</v>
      </c>
      <c r="AR7" s="38">
        <v>1.35</v>
      </c>
      <c r="AS7" s="38">
        <v>19.829999999999998</v>
      </c>
      <c r="AT7" s="38">
        <v>3.64</v>
      </c>
      <c r="AU7" s="38" t="s">
        <v>101</v>
      </c>
      <c r="AV7" s="38" t="s">
        <v>101</v>
      </c>
      <c r="AW7" s="38" t="s">
        <v>101</v>
      </c>
      <c r="AX7" s="38">
        <v>25.72</v>
      </c>
      <c r="AY7" s="38">
        <v>28.45</v>
      </c>
      <c r="AZ7" s="38" t="s">
        <v>101</v>
      </c>
      <c r="BA7" s="38" t="s">
        <v>101</v>
      </c>
      <c r="BB7" s="38" t="s">
        <v>101</v>
      </c>
      <c r="BC7" s="38">
        <v>71.540000000000006</v>
      </c>
      <c r="BD7" s="38">
        <v>54.3</v>
      </c>
      <c r="BE7" s="38">
        <v>67.52</v>
      </c>
      <c r="BF7" s="38" t="s">
        <v>101</v>
      </c>
      <c r="BG7" s="38" t="s">
        <v>101</v>
      </c>
      <c r="BH7" s="38" t="s">
        <v>101</v>
      </c>
      <c r="BI7" s="38">
        <v>2535.35</v>
      </c>
      <c r="BJ7" s="38">
        <v>2502.04</v>
      </c>
      <c r="BK7" s="38" t="s">
        <v>101</v>
      </c>
      <c r="BL7" s="38" t="s">
        <v>101</v>
      </c>
      <c r="BM7" s="38" t="s">
        <v>101</v>
      </c>
      <c r="BN7" s="38">
        <v>653.69000000000005</v>
      </c>
      <c r="BO7" s="38">
        <v>856.88</v>
      </c>
      <c r="BP7" s="38">
        <v>705.21</v>
      </c>
      <c r="BQ7" s="38" t="s">
        <v>101</v>
      </c>
      <c r="BR7" s="38" t="s">
        <v>101</v>
      </c>
      <c r="BS7" s="38" t="s">
        <v>101</v>
      </c>
      <c r="BT7" s="38">
        <v>72.17</v>
      </c>
      <c r="BU7" s="38">
        <v>73.66</v>
      </c>
      <c r="BV7" s="38" t="s">
        <v>101</v>
      </c>
      <c r="BW7" s="38" t="s">
        <v>101</v>
      </c>
      <c r="BX7" s="38" t="s">
        <v>101</v>
      </c>
      <c r="BY7" s="38">
        <v>88.05</v>
      </c>
      <c r="BZ7" s="38">
        <v>89.01</v>
      </c>
      <c r="CA7" s="38">
        <v>98.96</v>
      </c>
      <c r="CB7" s="38" t="s">
        <v>101</v>
      </c>
      <c r="CC7" s="38" t="s">
        <v>101</v>
      </c>
      <c r="CD7" s="38" t="s">
        <v>101</v>
      </c>
      <c r="CE7" s="38">
        <v>155.65</v>
      </c>
      <c r="CF7" s="38">
        <v>151.94</v>
      </c>
      <c r="CG7" s="38" t="s">
        <v>101</v>
      </c>
      <c r="CH7" s="38" t="s">
        <v>101</v>
      </c>
      <c r="CI7" s="38" t="s">
        <v>101</v>
      </c>
      <c r="CJ7" s="38">
        <v>141.15</v>
      </c>
      <c r="CK7" s="38">
        <v>147.08000000000001</v>
      </c>
      <c r="CL7" s="38">
        <v>134.52000000000001</v>
      </c>
      <c r="CM7" s="38" t="s">
        <v>101</v>
      </c>
      <c r="CN7" s="38" t="s">
        <v>101</v>
      </c>
      <c r="CO7" s="38" t="s">
        <v>101</v>
      </c>
      <c r="CP7" s="38">
        <v>60.7</v>
      </c>
      <c r="CQ7" s="38">
        <v>59.38</v>
      </c>
      <c r="CR7" s="38" t="s">
        <v>101</v>
      </c>
      <c r="CS7" s="38" t="s">
        <v>101</v>
      </c>
      <c r="CT7" s="38" t="s">
        <v>101</v>
      </c>
      <c r="CU7" s="38">
        <v>57.04</v>
      </c>
      <c r="CV7" s="38">
        <v>58.12</v>
      </c>
      <c r="CW7" s="38">
        <v>59.57</v>
      </c>
      <c r="CX7" s="38" t="s">
        <v>101</v>
      </c>
      <c r="CY7" s="38" t="s">
        <v>101</v>
      </c>
      <c r="CZ7" s="38" t="s">
        <v>101</v>
      </c>
      <c r="DA7" s="38">
        <v>89</v>
      </c>
      <c r="DB7" s="38">
        <v>89.34</v>
      </c>
      <c r="DC7" s="38" t="s">
        <v>101</v>
      </c>
      <c r="DD7" s="38" t="s">
        <v>101</v>
      </c>
      <c r="DE7" s="38" t="s">
        <v>101</v>
      </c>
      <c r="DF7" s="38">
        <v>93.73</v>
      </c>
      <c r="DG7" s="38">
        <v>92.55</v>
      </c>
      <c r="DH7" s="38">
        <v>95.57</v>
      </c>
      <c r="DI7" s="38" t="s">
        <v>101</v>
      </c>
      <c r="DJ7" s="38" t="s">
        <v>101</v>
      </c>
      <c r="DK7" s="38" t="s">
        <v>101</v>
      </c>
      <c r="DL7" s="38">
        <v>4</v>
      </c>
      <c r="DM7" s="38">
        <v>7.62</v>
      </c>
      <c r="DN7" s="38" t="s">
        <v>101</v>
      </c>
      <c r="DO7" s="38" t="s">
        <v>101</v>
      </c>
      <c r="DP7" s="38" t="s">
        <v>101</v>
      </c>
      <c r="DQ7" s="38">
        <v>21.22</v>
      </c>
      <c r="DR7" s="38">
        <v>18.829999999999998</v>
      </c>
      <c r="DS7" s="38">
        <v>36.520000000000003</v>
      </c>
      <c r="DT7" s="38" t="s">
        <v>101</v>
      </c>
      <c r="DU7" s="38" t="s">
        <v>101</v>
      </c>
      <c r="DV7" s="38" t="s">
        <v>101</v>
      </c>
      <c r="DW7" s="38">
        <v>0</v>
      </c>
      <c r="DX7" s="38">
        <v>0</v>
      </c>
      <c r="DY7" s="38" t="s">
        <v>101</v>
      </c>
      <c r="DZ7" s="38" t="s">
        <v>101</v>
      </c>
      <c r="EA7" s="38" t="s">
        <v>101</v>
      </c>
      <c r="EB7" s="38">
        <v>0.83</v>
      </c>
      <c r="EC7" s="38">
        <v>0.56999999999999995</v>
      </c>
      <c r="ED7" s="38">
        <v>5.72</v>
      </c>
      <c r="EE7" s="38" t="s">
        <v>101</v>
      </c>
      <c r="EF7" s="38" t="s">
        <v>101</v>
      </c>
      <c r="EG7" s="38" t="s">
        <v>101</v>
      </c>
      <c r="EH7" s="38">
        <v>0</v>
      </c>
      <c r="EI7" s="38">
        <v>0</v>
      </c>
      <c r="EJ7" s="38" t="s">
        <v>101</v>
      </c>
      <c r="EK7" s="38" t="s">
        <v>101</v>
      </c>
      <c r="EL7" s="38" t="s">
        <v>101</v>
      </c>
      <c r="EM7" s="38">
        <v>0.12</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2022-01-19T05:56:34Z</cp:lastPrinted>
  <dcterms:created xsi:type="dcterms:W3CDTF">2021-12-03T07:13:28Z</dcterms:created>
  <dcterms:modified xsi:type="dcterms:W3CDTF">2022-01-19T05:58:03Z</dcterms:modified>
  <cp:category/>
</cp:coreProperties>
</file>