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経営企画担当\令和３年度\01　病院経営の向上に関すること\01　病院経営計画\県調査・通知\20220107【124（月）】公営企業に係る「経営比較分析表」の公表について\提出\"/>
    </mc:Choice>
  </mc:AlternateContent>
  <workbookProtection workbookAlgorithmName="SHA-512" workbookHashValue="soTVBMsEhnw9GCvAZRH2Sme3V+fY/gE3blJlBj7PBznvOr/qruZquOGuZXfiW2BEzwGyj14pKjqPoWcwjlFyaA==" workbookSaltValue="PuPyliT6sLHcicHJxDy2pg==" workbookSpinCount="100000" lockStructure="1"/>
  <bookViews>
    <workbookView xWindow="0" yWindow="0" windowWidth="28800" windowHeight="135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32" i="4"/>
  <c r="CS78" i="4"/>
  <c r="BX54" i="4"/>
  <c r="BX32" i="4"/>
  <c r="MN54" i="4"/>
  <c r="MN32" i="4"/>
  <c r="HM78" i="4"/>
  <c r="FL54" i="4"/>
  <c r="C11" i="5"/>
  <c r="D11" i="5"/>
  <c r="E11" i="5"/>
  <c r="B11" i="5"/>
  <c r="FH78" i="4" l="1"/>
  <c r="DS54" i="4"/>
  <c r="DS32" i="4"/>
  <c r="AN78" i="4"/>
  <c r="KU54" i="4"/>
  <c r="KU32" i="4"/>
  <c r="HG54" i="4"/>
  <c r="HG32" i="4"/>
  <c r="AE54" i="4"/>
  <c r="KC78" i="4"/>
  <c r="AE32" i="4"/>
  <c r="LY54" i="4"/>
  <c r="LY32" i="4"/>
  <c r="LO78" i="4"/>
  <c r="IK54" i="4"/>
  <c r="IK32" i="4"/>
  <c r="GT78" i="4"/>
  <c r="EW54" i="4"/>
  <c r="EW32" i="4"/>
  <c r="BI54" i="4"/>
  <c r="BI32" i="4"/>
  <c r="BZ78" i="4"/>
  <c r="JJ78" i="4"/>
  <c r="GR54" i="4"/>
  <c r="GR32" i="4"/>
  <c r="DD54" i="4"/>
  <c r="U78" i="4"/>
  <c r="P54" i="4"/>
  <c r="P32" i="4"/>
  <c r="DD32" i="4"/>
  <c r="KF54" i="4"/>
  <c r="KF32" i="4"/>
  <c r="EO78" i="4"/>
  <c r="BG78" i="4"/>
  <c r="AT54" i="4"/>
  <c r="AT32" i="4"/>
  <c r="LJ32" i="4"/>
  <c r="KV78" i="4"/>
  <c r="HV54" i="4"/>
  <c r="HV32" i="4"/>
  <c r="LJ54" i="4"/>
  <c r="GA78" i="4"/>
  <c r="EH54" i="4"/>
  <c r="EH32" i="4"/>
</calcChain>
</file>

<file path=xl/sharedStrings.xml><?xml version="1.0" encoding="utf-8"?>
<sst xmlns="http://schemas.openxmlformats.org/spreadsheetml/2006/main" count="326" uniqueCount="189">
  <si>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</si>
  <si>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</si>
  <si>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</si>
  <si>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</si>
  <si>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</si>
  <si>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</si>
  <si>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</si>
  <si>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</si>
  <si>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</si>
  <si>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</si>
  <si>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</si>
  <si>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</si>
  <si>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</si>
  <si>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</si>
  <si>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</si>
  <si>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</si>
  <si>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</si>
  <si>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</si>
  <si>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</si>
  <si>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</si>
  <si>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</si>
  <si>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</si>
  <si>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</si>
  <si>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</si>
  <si>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</si>
  <si>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</si>
  <si>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</si>
  <si>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</si>
  <si>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</si>
  <si>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</si>
  <si>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</si>
  <si>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</si>
  <si>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</si>
  <si>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</si>
  <si>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</si>
  <si>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</si>
  <si>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</si>
  <si>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</si>
  <si>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</si>
  <si>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</si>
  <si>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</si>
  <si>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</si>
  <si>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</si>
  <si>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</si>
  <si>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</si>
  <si>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</si>
  <si>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</si>
  <si>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</si>
  <si>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</si>
  <si>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</si>
  <si>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</si>
  <si>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</si>
  <si>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</si>
  <si>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</si>
  <si>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</si>
  <si>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</si>
  <si>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</si>
  <si>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</si>
  <si>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</si>
  <si>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</si>
  <si>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</si>
  <si>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</si>
  <si>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</si>
  <si>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</si>
  <si>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</si>
  <si>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</si>
  <si>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</si>
  <si>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</si>
  <si>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</si>
  <si>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</si>
  <si>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</si>
  <si>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</si>
  <si>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</si>
  <si>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</si>
  <si>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</si>
  <si>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</si>
  <si>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</si>
  <si>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</si>
  <si>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</si>
  <si>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</si>
  <si>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</si>
  <si>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</si>
  <si>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</si>
  <si>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</si>
  <si>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</si>
  <si>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</si>
  <si>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</si>
  <si>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</si>
  <si>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</si>
  <si>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</si>
  <si>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</si>
  <si>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</si>
  <si>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</si>
  <si>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</si>
  <si>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</si>
  <si>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</si>
  <si>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</si>
  <si>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</si>
  <si>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</si>
  <si>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</si>
  <si>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</si>
  <si>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</si>
  <si>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</si>
  <si>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</si>
  <si>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</si>
  <si>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</si>
  <si>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</si>
  <si>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</si>
  <si>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</si>
  <si>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</si>
  <si>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</si>
  <si>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</si>
  <si>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</si>
  <si>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</si>
  <si>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</si>
  <si>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</si>
  <si>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</si>
  <si>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</si>
  <si>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</si>
  <si>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</si>
  <si>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</si>
  <si>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</si>
  <si>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</si>
  <si>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</si>
  <si>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</si>
  <si>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</si>
  <si>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</si>
  <si>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</si>
  <si>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</si>
  <si>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</si>
  <si>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</si>
  <si>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</si>
  <si>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</si>
  <si>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</si>
  <si>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</si>
  <si>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</si>
  <si>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</si>
  <si>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</si>
  <si>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</si>
  <si>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</si>
  <si>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</si>
  <si>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</si>
  <si>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</si>
  <si>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</si>
  <si>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</si>
  <si>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</si>
  <si>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</si>
  <si>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</si>
  <si>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</si>
  <si>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</si>
  <si>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</si>
  <si>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</si>
  <si>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</si>
  <si>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</si>
  <si>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</si>
  <si>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</si>
  <si>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</si>
  <si>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</si>
  <si>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</si>
  <si>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</si>
  <si>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</si>
  <si>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</si>
  <si>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</si>
  <si>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</si>
  <si>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</si>
  <si>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</si>
  <si>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</si>
  <si>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焼津市</t>
  </si>
  <si>
    <t>焼津市立総合病院</t>
  </si>
  <si>
    <t>条例全部</t>
  </si>
  <si>
    <t>病院事業</t>
  </si>
  <si>
    <t>一般病院</t>
  </si>
  <si>
    <t>400床以上～500床未満</t>
  </si>
  <si>
    <t>自治体職員</t>
  </si>
  <si>
    <t>直営</t>
  </si>
  <si>
    <t>対象</t>
  </si>
  <si>
    <t>ド 透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</si>
  <si>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</si>
  <si>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</si>
  <si>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</si>
  <si>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</si>
  <si>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</si>
  <si>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</si>
  <si>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</si>
  <si>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</si>
  <si>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②救急・小児・周産期・災害・精神などの不採算・特殊部門に関わる医療の提供
　志太榛原保健医療圏（構想区域）は、人口約46万人、高齢化率29.4％（2016年10月１日現在）となっており、圏域の11病院（一般病床2,392床、療養病床1,078床）のうち、地域医療支援病院である公立３病院（当院、島田市立総合医療センター、藤枝市立総合病院）が中心となって、がん、脳卒中、急性心筋梗塞等の４疾病（精神疾患を除く）及び救急医療、災害時における医療、周産期医療等の５事業に対応した医療提供体制を構築している。
　当院は焼津市の地域医療の中核的な役割を果たすとともに、地域周産期母子医療センター、地域がん診療連携推進病院、認知症疾患医療センターとして、圏域全体から患者を受け入れている。
　更に南海トラフ巨大地震による被害が想定される中、災害拠点病院として、重症患者の広域的な受け入れ、ＤＭＡＴ等の受け入れ及び派遣、市内救護病院や救護所との連携等の役割を担っている。</t>
    <rPh sb="149" eb="151">
      <t>シリツ</t>
    </rPh>
    <rPh sb="151" eb="155">
      <t>ソウゴウイリョウ</t>
    </rPh>
    <phoneticPr fontId="5"/>
  </si>
  <si>
    <t>①新型コロナウイルス感染症の影響で医業収益減少を余儀なくされ、経常収支比率は100％を下回ったものの、前年度より好転した。②医業収支比率は、前述の影響により下降するも類似病院平均値と同水準にある。③累積欠損金比率については、平成26年度の会計制度改正により退職給付引当金を一括計上したことによる特別損失計上が起因している。④病床利用率は、これまで80％超を維持し類似病院平均値を上回ってきたが、令和２年度は新型コロナウイルス感染症の流行に伴う入院患者数の減により数値が下降した。⑤入院患者1人1日当たり収益は、令和２年度は上昇したが、循環器内科の常勤の専門医師など点数の高い診療を行う医師の不在や不足により、類似病院平均値を下回っている。⑥外来患者1人1日当たり収益も令和２年度に上昇したが、代謝内分泌内科、呼吸器内科の常勤の専門医師などの不足により、在宅療養指導管理料等の指導管理料が算定できないことなどから、類似病院平均値を下回っている。⑦職員給与費対医業収益比率は、類似病院平均値を上回って推移しているため、職員配置の見直し等を検討していく。⑧材料費対医業収益比率は、類似病院平均値を下回り、良好な数値で安定推移している。</t>
    <rPh sb="1" eb="3">
      <t>シンガタ</t>
    </rPh>
    <rPh sb="10" eb="13">
      <t>カンセンショウ</t>
    </rPh>
    <rPh sb="14" eb="16">
      <t>エイキョウ</t>
    </rPh>
    <rPh sb="17" eb="19">
      <t>イギョウ</t>
    </rPh>
    <rPh sb="21" eb="23">
      <t>ゲンショウ</t>
    </rPh>
    <rPh sb="24" eb="26">
      <t>ヨギ</t>
    </rPh>
    <rPh sb="31" eb="33">
      <t>ケイジョウ</t>
    </rPh>
    <rPh sb="33" eb="35">
      <t>シュウシ</t>
    </rPh>
    <rPh sb="35" eb="37">
      <t>ヒリツ</t>
    </rPh>
    <rPh sb="43" eb="45">
      <t>シタマワ</t>
    </rPh>
    <rPh sb="51" eb="54">
      <t>ゼンネンド</t>
    </rPh>
    <rPh sb="56" eb="58">
      <t>コウテン</t>
    </rPh>
    <rPh sb="62" eb="64">
      <t>イギョウ</t>
    </rPh>
    <rPh sb="70" eb="72">
      <t>ゼンジュツ</t>
    </rPh>
    <rPh sb="73" eb="75">
      <t>エイキョウ</t>
    </rPh>
    <rPh sb="78" eb="80">
      <t>カコウ</t>
    </rPh>
    <rPh sb="136" eb="138">
      <t>イッカツ</t>
    </rPh>
    <rPh sb="147" eb="149">
      <t>トクベツ</t>
    </rPh>
    <rPh sb="149" eb="151">
      <t>ソンシツ</t>
    </rPh>
    <rPh sb="151" eb="153">
      <t>ケイジョウ</t>
    </rPh>
    <rPh sb="154" eb="156">
      <t>キイン</t>
    </rPh>
    <rPh sb="200" eb="202">
      <t>ネンド</t>
    </rPh>
    <rPh sb="203" eb="205">
      <t>シンガタ</t>
    </rPh>
    <rPh sb="212" eb="215">
      <t>カンセンショウ</t>
    </rPh>
    <rPh sb="216" eb="218">
      <t>リュウコウ</t>
    </rPh>
    <rPh sb="219" eb="220">
      <t>トモナ</t>
    </rPh>
    <rPh sb="221" eb="223">
      <t>ニュウイン</t>
    </rPh>
    <rPh sb="223" eb="225">
      <t>カンジャ</t>
    </rPh>
    <rPh sb="225" eb="226">
      <t>スウ</t>
    </rPh>
    <rPh sb="227" eb="228">
      <t>ゲン</t>
    </rPh>
    <rPh sb="231" eb="233">
      <t>スウチ</t>
    </rPh>
    <rPh sb="234" eb="236">
      <t>カコウ</t>
    </rPh>
    <rPh sb="261" eb="263">
      <t>ジョウショウ</t>
    </rPh>
    <rPh sb="267" eb="272">
      <t>ジュンカンキナイカ</t>
    </rPh>
    <rPh sb="273" eb="275">
      <t>ジョウキン</t>
    </rPh>
    <rPh sb="276" eb="278">
      <t>センモン</t>
    </rPh>
    <rPh sb="278" eb="280">
      <t>イシ</t>
    </rPh>
    <rPh sb="282" eb="284">
      <t>テンスウ</t>
    </rPh>
    <rPh sb="285" eb="286">
      <t>タカ</t>
    </rPh>
    <rPh sb="287" eb="289">
      <t>シンリョウ</t>
    </rPh>
    <rPh sb="290" eb="291">
      <t>オコナ</t>
    </rPh>
    <rPh sb="292" eb="294">
      <t>イシ</t>
    </rPh>
    <rPh sb="295" eb="297">
      <t>フザイ</t>
    </rPh>
    <rPh sb="298" eb="300">
      <t>フソク</t>
    </rPh>
    <rPh sb="312" eb="314">
      <t>シタマワ</t>
    </rPh>
    <rPh sb="334" eb="336">
      <t>レイワ</t>
    </rPh>
    <rPh sb="337" eb="339">
      <t>ネンド</t>
    </rPh>
    <rPh sb="340" eb="342">
      <t>ジョウショウ</t>
    </rPh>
    <rPh sb="354" eb="359">
      <t>コキュウキナイカ</t>
    </rPh>
    <rPh sb="462" eb="464">
      <t>ミナオ</t>
    </rPh>
    <rPh sb="465" eb="466">
      <t>ナド</t>
    </rPh>
    <phoneticPr fontId="5"/>
  </si>
  <si>
    <t>現病院建築年月日　昭和58年4月
法定耐用年数　39年
建物経過年数　39年
①現状の建物（後年増築部分は除く）については、上記の通りほぼフル償却にて、有形固定資産減価償却率は令和２年度に75％を超えて老朽化が進んでいることから、計画している新病院建設完了まで、年次ごと相応のメンテナンスを講じていく。
②・器械備品減価償却率は、医療機械備品の老朽化により75％前後で推移していたが、平成30年度以降好転し、類似病院平均値よりも低い水準で推移している。
　・今後も、新病院建設基本計画等に沿った計画的な備品の更新を検討していく。
③1床当たり有形固定資産は、類似病院平均値よりも低い数値で毎期推移しており現状過大投資ではないものの、医療の質を担保しながらバランスの採れた投資をしていく。</t>
    <rPh sb="0" eb="1">
      <t>ゲン</t>
    </rPh>
    <rPh sb="1" eb="3">
      <t>ビョウイン</t>
    </rPh>
    <rPh sb="3" eb="5">
      <t>ケンチク</t>
    </rPh>
    <rPh sb="5" eb="8">
      <t>ネンガッピ</t>
    </rPh>
    <rPh sb="9" eb="11">
      <t>ショウワ</t>
    </rPh>
    <rPh sb="13" eb="14">
      <t>ネン</t>
    </rPh>
    <rPh sb="15" eb="16">
      <t>ガツ</t>
    </rPh>
    <rPh sb="17" eb="19">
      <t>ホウテイ</t>
    </rPh>
    <rPh sb="19" eb="21">
      <t>タイヨウ</t>
    </rPh>
    <rPh sb="21" eb="23">
      <t>ネンスウ</t>
    </rPh>
    <rPh sb="26" eb="27">
      <t>ネン</t>
    </rPh>
    <rPh sb="28" eb="30">
      <t>タテモノ</t>
    </rPh>
    <rPh sb="30" eb="32">
      <t>ケイカ</t>
    </rPh>
    <rPh sb="32" eb="34">
      <t>ネンスウ</t>
    </rPh>
    <rPh sb="37" eb="38">
      <t>ネン</t>
    </rPh>
    <rPh sb="40" eb="42">
      <t>ゲンジョウ</t>
    </rPh>
    <rPh sb="43" eb="45">
      <t>タテモノ</t>
    </rPh>
    <rPh sb="46" eb="48">
      <t>コウネン</t>
    </rPh>
    <rPh sb="48" eb="50">
      <t>ゾウチク</t>
    </rPh>
    <rPh sb="50" eb="52">
      <t>ブブン</t>
    </rPh>
    <rPh sb="53" eb="54">
      <t>ノゾ</t>
    </rPh>
    <rPh sb="62" eb="64">
      <t>ジョウキ</t>
    </rPh>
    <rPh sb="65" eb="66">
      <t>トオ</t>
    </rPh>
    <rPh sb="71" eb="73">
      <t>ショウキャク</t>
    </rPh>
    <rPh sb="88" eb="90">
      <t>レイワ</t>
    </rPh>
    <rPh sb="91" eb="93">
      <t>ネンド</t>
    </rPh>
    <rPh sb="98" eb="99">
      <t>コ</t>
    </rPh>
    <rPh sb="115" eb="117">
      <t>ケイカク</t>
    </rPh>
    <rPh sb="121" eb="122">
      <t>シン</t>
    </rPh>
    <rPh sb="122" eb="124">
      <t>ビョウイン</t>
    </rPh>
    <rPh sb="124" eb="126">
      <t>ケンセツ</t>
    </rPh>
    <rPh sb="126" eb="128">
      <t>カンリョウ</t>
    </rPh>
    <rPh sb="131" eb="133">
      <t>ネンジ</t>
    </rPh>
    <rPh sb="135" eb="137">
      <t>ソウオウ</t>
    </rPh>
    <rPh sb="145" eb="146">
      <t>コウ</t>
    </rPh>
    <rPh sb="198" eb="200">
      <t>イコウ</t>
    </rPh>
    <rPh sb="200" eb="202">
      <t>コウテン</t>
    </rPh>
    <rPh sb="216" eb="218">
      <t>スイジュン</t>
    </rPh>
    <rPh sb="219" eb="221">
      <t>スイイ</t>
    </rPh>
    <rPh sb="229" eb="231">
      <t>コンゴ</t>
    </rPh>
    <rPh sb="244" eb="245">
      <t>ソ</t>
    </rPh>
    <rPh sb="316" eb="318">
      <t>イリョウ</t>
    </rPh>
    <rPh sb="319" eb="320">
      <t>シツ</t>
    </rPh>
    <rPh sb="321" eb="323">
      <t>タンポ</t>
    </rPh>
    <rPh sb="332" eb="333">
      <t>ト</t>
    </rPh>
    <rPh sb="335" eb="337">
      <t>トウシ</t>
    </rPh>
    <phoneticPr fontId="5"/>
  </si>
  <si>
    <t>・令和２年度の経常収支比率は新型コロナウイルス感染症蔓延による患者数の減が大きく起因し100％弱となった。
・また累積欠損金比率が類似平均よりも高いことから、経営状況が厳しい状況にある。
以上を鑑み、令和３年度に於いて既に着手している医療コンサルタントの提案や指導を基軸にしながら、経営体力の強化に向けた経営改善策を実行し、策定を予定している中期経営計画に基づき、着実に諸比率向上を具現化していく。
また、志太榛原保健医療圏における公立4病院の相互補完体制を図り、地域完結型医療の更なる推進に努めていく。</t>
    <rPh sb="47" eb="48">
      <t>ヨワ</t>
    </rPh>
    <rPh sb="57" eb="59">
      <t>ルイセキ</t>
    </rPh>
    <rPh sb="94" eb="96">
      <t>イジョウ</t>
    </rPh>
    <rPh sb="97" eb="98">
      <t>カンガ</t>
    </rPh>
    <rPh sb="100" eb="102">
      <t>レイワ</t>
    </rPh>
    <rPh sb="103" eb="105">
      <t>ネンド</t>
    </rPh>
    <rPh sb="106" eb="107">
      <t>オ</t>
    </rPh>
    <rPh sb="109" eb="110">
      <t>スデ</t>
    </rPh>
    <rPh sb="111" eb="113">
      <t>チャクシュ</t>
    </rPh>
    <rPh sb="117" eb="119">
      <t>イリョウ</t>
    </rPh>
    <rPh sb="127" eb="129">
      <t>テイアン</t>
    </rPh>
    <rPh sb="130" eb="132">
      <t>シドウ</t>
    </rPh>
    <rPh sb="133" eb="135">
      <t>キジク</t>
    </rPh>
    <rPh sb="141" eb="143">
      <t>ケイエイ</t>
    </rPh>
    <rPh sb="143" eb="145">
      <t>タイリョク</t>
    </rPh>
    <rPh sb="146" eb="148">
      <t>キョウカ</t>
    </rPh>
    <rPh sb="149" eb="150">
      <t>ム</t>
    </rPh>
    <rPh sb="152" eb="154">
      <t>ケイエイ</t>
    </rPh>
    <rPh sb="154" eb="157">
      <t>カイゼンサク</t>
    </rPh>
    <rPh sb="158" eb="160">
      <t>ジッコウ</t>
    </rPh>
    <rPh sb="162" eb="164">
      <t>サクテイ</t>
    </rPh>
    <rPh sb="165" eb="167">
      <t>ヨテイ</t>
    </rPh>
    <rPh sb="171" eb="173">
      <t>チュウキ</t>
    </rPh>
    <rPh sb="173" eb="175">
      <t>ケイエイ</t>
    </rPh>
    <rPh sb="175" eb="177">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</si>
</sst>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3"/>
      <name val="ＭＳ ゴシック"/>
      <family val="3"/>
      <charset val="128"/>
    </font>
    <font>
      <sz val="6.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23" fillId="0" borderId="8" xfId="0" applyFont="1" applyBorder="1" applyAlignment="1" applyProtection="1">
      <alignment horizontal="left" vertical="top" wrapText="1" shrinkToFit="1"/>
      <protection locked="0"/>
    </xf>
    <xf numFmtId="0" fontId="23" fillId="0" borderId="0" xfId="0" applyFont="1" applyBorder="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85.2</c:v>
                </c:pt>
                <c:pt idx="1">
                  <c:v>86.7</c:v>
                </c:pt>
                <c:pt idx="2">
                  <c:v>83.8</c:v>
                </c:pt>
                <c:pt idx="3">
                  <c:v>81.2</c:v>
                </c:pt>
                <c:pt idx="4">
                  <c:v>71.099999999999994</c:v>
                </c:pt>
              </c:numCache>
            </c:numRef>
          </c:val>
          <c:extLst>
            <c:ext xmlns:c16="http://schemas.microsoft.com/office/drawing/2014/chart" uri="{C3380CC4-5D6E-409C-BE32-E72D297353CC}">
              <c16:uniqueId val="{00000000-D232-420F-9CF8-99A645282B4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D232-420F-9CF8-99A645282B4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11044</c:v>
                </c:pt>
                <c:pt idx="1">
                  <c:v>12167</c:v>
                </c:pt>
                <c:pt idx="2">
                  <c:v>12734</c:v>
                </c:pt>
                <c:pt idx="3">
                  <c:v>13624</c:v>
                </c:pt>
                <c:pt idx="4">
                  <c:v>15075</c:v>
                </c:pt>
              </c:numCache>
            </c:numRef>
          </c:val>
          <c:extLst>
            <c:ext xmlns:c16="http://schemas.microsoft.com/office/drawing/2014/chart" uri="{C3380CC4-5D6E-409C-BE32-E72D297353CC}">
              <c16:uniqueId val="{00000000-03AE-4171-8FB1-C21E2B2635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03AE-4171-8FB1-C21E2B2635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50470</c:v>
                </c:pt>
                <c:pt idx="1">
                  <c:v>51398</c:v>
                </c:pt>
                <c:pt idx="2">
                  <c:v>55013</c:v>
                </c:pt>
                <c:pt idx="3">
                  <c:v>55018</c:v>
                </c:pt>
                <c:pt idx="4">
                  <c:v>60023</c:v>
                </c:pt>
              </c:numCache>
            </c:numRef>
          </c:val>
          <c:extLst>
            <c:ext xmlns:c16="http://schemas.microsoft.com/office/drawing/2014/chart" uri="{C3380CC4-5D6E-409C-BE32-E72D297353CC}">
              <c16:uniqueId val="{00000000-4A74-4E38-AF9D-E7360C1FB5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4A74-4E38-AF9D-E7360C1FB5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70.599999999999994</c:v>
                </c:pt>
                <c:pt idx="1">
                  <c:v>73.3</c:v>
                </c:pt>
                <c:pt idx="2">
                  <c:v>72.599999999999994</c:v>
                </c:pt>
                <c:pt idx="3">
                  <c:v>77.599999999999994</c:v>
                </c:pt>
                <c:pt idx="4">
                  <c:v>91</c:v>
                </c:pt>
              </c:numCache>
            </c:numRef>
          </c:val>
          <c:extLst>
            <c:ext xmlns:c16="http://schemas.microsoft.com/office/drawing/2014/chart" uri="{C3380CC4-5D6E-409C-BE32-E72D297353CC}">
              <c16:uniqueId val="{00000000-DE4D-4600-B9CA-8353532230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DE4D-4600-B9CA-8353532230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94.1</c:v>
                </c:pt>
                <c:pt idx="1">
                  <c:v>93.2</c:v>
                </c:pt>
                <c:pt idx="2">
                  <c:v>95.6</c:v>
                </c:pt>
                <c:pt idx="3">
                  <c:v>91.9</c:v>
                </c:pt>
                <c:pt idx="4">
                  <c:v>87.9</c:v>
                </c:pt>
              </c:numCache>
            </c:numRef>
          </c:val>
          <c:extLst>
            <c:ext xmlns:c16="http://schemas.microsoft.com/office/drawing/2014/chart" uri="{C3380CC4-5D6E-409C-BE32-E72D297353CC}">
              <c16:uniqueId val="{00000000-0378-4F41-8AAF-92E0864988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0378-4F41-8AAF-92E0864988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96.6</c:v>
                </c:pt>
                <c:pt idx="1">
                  <c:v>95.2</c:v>
                </c:pt>
                <c:pt idx="2">
                  <c:v>98.6</c:v>
                </c:pt>
                <c:pt idx="3">
                  <c:v>96.2</c:v>
                </c:pt>
                <c:pt idx="4">
                  <c:v>97.7</c:v>
                </c:pt>
              </c:numCache>
            </c:numRef>
          </c:val>
          <c:extLst>
            <c:ext xmlns:c16="http://schemas.microsoft.com/office/drawing/2014/chart" uri="{C3380CC4-5D6E-409C-BE32-E72D297353CC}">
              <c16:uniqueId val="{00000000-E98D-457D-B731-35BC643B72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E98D-457D-B731-35BC643B72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72.3</c:v>
                </c:pt>
                <c:pt idx="1">
                  <c:v>74</c:v>
                </c:pt>
                <c:pt idx="2">
                  <c:v>69.7</c:v>
                </c:pt>
                <c:pt idx="3">
                  <c:v>70.5</c:v>
                </c:pt>
                <c:pt idx="4">
                  <c:v>78.5</c:v>
                </c:pt>
              </c:numCache>
            </c:numRef>
          </c:val>
          <c:extLst>
            <c:ext xmlns:c16="http://schemas.microsoft.com/office/drawing/2014/chart" uri="{C3380CC4-5D6E-409C-BE32-E72D297353CC}">
              <c16:uniqueId val="{00000000-7552-43B7-BB93-17F49E9C54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7552-43B7-BB93-17F49E9C54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75.3</c:v>
                </c:pt>
                <c:pt idx="1">
                  <c:v>77.400000000000006</c:v>
                </c:pt>
                <c:pt idx="2">
                  <c:v>63.4</c:v>
                </c:pt>
                <c:pt idx="3">
                  <c:v>63.7</c:v>
                </c:pt>
                <c:pt idx="4">
                  <c:v>68.8</c:v>
                </c:pt>
              </c:numCache>
            </c:numRef>
          </c:val>
          <c:extLst>
            <c:ext xmlns:c16="http://schemas.microsoft.com/office/drawing/2014/chart" uri="{C3380CC4-5D6E-409C-BE32-E72D297353CC}">
              <c16:uniqueId val="{00000000-0097-41E4-B71E-EF9415558B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0097-41E4-B71E-EF9415558B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39638635</c:v>
                </c:pt>
                <c:pt idx="1">
                  <c:v>39920236</c:v>
                </c:pt>
                <c:pt idx="2">
                  <c:v>39818556</c:v>
                </c:pt>
                <c:pt idx="3">
                  <c:v>40256278</c:v>
                </c:pt>
                <c:pt idx="4">
                  <c:v>40578841</c:v>
                </c:pt>
              </c:numCache>
            </c:numRef>
          </c:val>
          <c:extLst>
            <c:ext xmlns:c16="http://schemas.microsoft.com/office/drawing/2014/chart" uri="{C3380CC4-5D6E-409C-BE32-E72D297353CC}">
              <c16:uniqueId val="{00000000-22B8-4ECE-8FB7-4A6B483F0F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22B8-4ECE-8FB7-4A6B483F0F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19.600000000000001</c:v>
                </c:pt>
                <c:pt idx="1">
                  <c:v>20.7</c:v>
                </c:pt>
                <c:pt idx="2">
                  <c:v>21.7</c:v>
                </c:pt>
                <c:pt idx="3">
                  <c:v>22.3</c:v>
                </c:pt>
                <c:pt idx="4">
                  <c:v>22.7</c:v>
                </c:pt>
              </c:numCache>
            </c:numRef>
          </c:val>
          <c:extLst>
            <c:ext xmlns:c16="http://schemas.microsoft.com/office/drawing/2014/chart" uri="{C3380CC4-5D6E-409C-BE32-E72D297353CC}">
              <c16:uniqueId val="{00000000-B875-4041-995E-D94062A675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B875-4041-995E-D94062A675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60.9</c:v>
                </c:pt>
                <c:pt idx="1">
                  <c:v>60.9</c:v>
                </c:pt>
                <c:pt idx="2">
                  <c:v>61.2</c:v>
                </c:pt>
                <c:pt idx="3">
                  <c:v>63.6</c:v>
                </c:pt>
                <c:pt idx="4">
                  <c:v>66.099999999999994</c:v>
                </c:pt>
              </c:numCache>
            </c:numRef>
          </c:val>
          <c:extLst>
            <c:ext xmlns:c16="http://schemas.microsoft.com/office/drawing/2014/chart" uri="{C3380CC4-5D6E-409C-BE32-E72D297353CC}">
              <c16:uniqueId val="{00000000-955C-46D7-A6D9-14C78900D9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955C-46D7-A6D9-14C78900D9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X1" zoomScale="120" zoomScaleNormal="12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c r="JS2" s="162"/>
      <c r="JT2" s="162"/>
      <c r="JU2" s="162"/>
      <c r="JV2" s="162"/>
      <c r="JW2" s="162"/>
      <c r="JX2" s="162"/>
      <c r="JY2" s="162"/>
      <c r="JZ2" s="162"/>
      <c r="KA2" s="162"/>
      <c r="KB2" s="162"/>
      <c r="KC2" s="162"/>
      <c r="KD2" s="162"/>
      <c r="KE2" s="162"/>
      <c r="KF2" s="162"/>
      <c r="KG2" s="162"/>
      <c r="KH2" s="162"/>
      <c r="KI2" s="162"/>
      <c r="KJ2" s="162"/>
      <c r="KK2" s="162"/>
      <c r="KL2" s="162"/>
      <c r="KM2" s="162"/>
      <c r="KN2" s="162"/>
      <c r="KO2" s="162"/>
      <c r="KP2" s="162"/>
      <c r="KQ2" s="162"/>
      <c r="KR2" s="162"/>
      <c r="KS2" s="162"/>
      <c r="KT2" s="162"/>
      <c r="KU2" s="162"/>
      <c r="KV2" s="162"/>
      <c r="KW2" s="162"/>
      <c r="KX2" s="162"/>
      <c r="KY2" s="162"/>
      <c r="KZ2" s="162"/>
      <c r="LA2" s="162"/>
      <c r="LB2" s="162"/>
      <c r="LC2" s="162"/>
      <c r="LD2" s="162"/>
      <c r="LE2" s="162"/>
      <c r="LF2" s="162"/>
      <c r="LG2" s="162"/>
      <c r="LH2" s="162"/>
      <c r="LI2" s="162"/>
      <c r="LJ2" s="162"/>
      <c r="LK2" s="162"/>
      <c r="LL2" s="162"/>
      <c r="LM2" s="162"/>
      <c r="LN2" s="162"/>
      <c r="LO2" s="162"/>
      <c r="LP2" s="162"/>
      <c r="LQ2" s="162"/>
      <c r="LR2" s="162"/>
      <c r="LS2" s="162"/>
      <c r="LT2" s="162"/>
      <c r="LU2" s="162"/>
      <c r="LV2" s="162"/>
      <c r="LW2" s="162"/>
      <c r="LX2" s="162"/>
      <c r="LY2" s="162"/>
      <c r="LZ2" s="162"/>
      <c r="MA2" s="162"/>
      <c r="MB2" s="162"/>
      <c r="MC2" s="162"/>
      <c r="MD2" s="162"/>
      <c r="ME2" s="162"/>
      <c r="MF2" s="162"/>
      <c r="MG2" s="162"/>
      <c r="MH2" s="162"/>
      <c r="MI2" s="162"/>
      <c r="MJ2" s="162"/>
      <c r="MK2" s="162"/>
      <c r="ML2" s="162"/>
      <c r="MM2" s="162"/>
      <c r="MN2" s="162"/>
      <c r="MO2" s="162"/>
      <c r="MP2" s="162"/>
      <c r="MQ2" s="162"/>
      <c r="MR2" s="162"/>
      <c r="MS2" s="162"/>
      <c r="MT2" s="162"/>
      <c r="MU2" s="162"/>
      <c r="MV2" s="162"/>
      <c r="MW2" s="162"/>
      <c r="MX2" s="162"/>
      <c r="MY2" s="162"/>
      <c r="MZ2" s="162"/>
      <c r="NA2" s="162"/>
      <c r="NB2" s="162"/>
      <c r="NC2" s="162"/>
      <c r="ND2" s="162"/>
      <c r="NE2" s="162"/>
      <c r="NF2" s="162"/>
      <c r="NG2" s="162"/>
      <c r="NH2" s="162"/>
      <c r="NI2" s="162"/>
      <c r="NJ2" s="162"/>
      <c r="NK2" s="162"/>
      <c r="NL2" s="162"/>
      <c r="NM2" s="162"/>
      <c r="NN2" s="162"/>
      <c r="NO2" s="162"/>
      <c r="NP2" s="162"/>
      <c r="NQ2" s="162"/>
      <c r="NR2" s="162"/>
      <c r="NS2" s="162"/>
      <c r="NT2" s="162"/>
      <c r="NU2" s="162"/>
      <c r="NV2" s="162"/>
      <c r="NW2" s="162"/>
      <c r="NX2" s="162"/>
    </row>
    <row r="3" spans="1:388" ht="9.75" customHeight="1" x14ac:dyDescent="0.15">
      <c r="A3" s="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c r="JS3" s="162"/>
      <c r="JT3" s="162"/>
      <c r="JU3" s="162"/>
      <c r="JV3" s="162"/>
      <c r="JW3" s="162"/>
      <c r="JX3" s="162"/>
      <c r="JY3" s="162"/>
      <c r="JZ3" s="162"/>
      <c r="KA3" s="162"/>
      <c r="KB3" s="162"/>
      <c r="KC3" s="162"/>
      <c r="KD3" s="162"/>
      <c r="KE3" s="162"/>
      <c r="KF3" s="162"/>
      <c r="KG3" s="162"/>
      <c r="KH3" s="162"/>
      <c r="KI3" s="162"/>
      <c r="KJ3" s="162"/>
      <c r="KK3" s="162"/>
      <c r="KL3" s="162"/>
      <c r="KM3" s="162"/>
      <c r="KN3" s="162"/>
      <c r="KO3" s="162"/>
      <c r="KP3" s="162"/>
      <c r="KQ3" s="162"/>
      <c r="KR3" s="162"/>
      <c r="KS3" s="162"/>
      <c r="KT3" s="162"/>
      <c r="KU3" s="162"/>
      <c r="KV3" s="162"/>
      <c r="KW3" s="162"/>
      <c r="KX3" s="162"/>
      <c r="KY3" s="162"/>
      <c r="KZ3" s="162"/>
      <c r="LA3" s="162"/>
      <c r="LB3" s="162"/>
      <c r="LC3" s="162"/>
      <c r="LD3" s="162"/>
      <c r="LE3" s="162"/>
      <c r="LF3" s="162"/>
      <c r="LG3" s="162"/>
      <c r="LH3" s="162"/>
      <c r="LI3" s="162"/>
      <c r="LJ3" s="162"/>
      <c r="LK3" s="162"/>
      <c r="LL3" s="162"/>
      <c r="LM3" s="162"/>
      <c r="LN3" s="162"/>
      <c r="LO3" s="162"/>
      <c r="LP3" s="162"/>
      <c r="LQ3" s="162"/>
      <c r="LR3" s="162"/>
      <c r="LS3" s="162"/>
      <c r="LT3" s="162"/>
      <c r="LU3" s="162"/>
      <c r="LV3" s="162"/>
      <c r="LW3" s="162"/>
      <c r="LX3" s="162"/>
      <c r="LY3" s="162"/>
      <c r="LZ3" s="162"/>
      <c r="MA3" s="162"/>
      <c r="MB3" s="162"/>
      <c r="MC3" s="162"/>
      <c r="MD3" s="162"/>
      <c r="ME3" s="162"/>
      <c r="MF3" s="162"/>
      <c r="MG3" s="162"/>
      <c r="MH3" s="162"/>
      <c r="MI3" s="162"/>
      <c r="MJ3" s="162"/>
      <c r="MK3" s="162"/>
      <c r="ML3" s="162"/>
      <c r="MM3" s="162"/>
      <c r="MN3" s="162"/>
      <c r="MO3" s="162"/>
      <c r="MP3" s="162"/>
      <c r="MQ3" s="162"/>
      <c r="MR3" s="162"/>
      <c r="MS3" s="162"/>
      <c r="MT3" s="162"/>
      <c r="MU3" s="162"/>
      <c r="MV3" s="162"/>
      <c r="MW3" s="162"/>
      <c r="MX3" s="162"/>
      <c r="MY3" s="162"/>
      <c r="MZ3" s="162"/>
      <c r="NA3" s="162"/>
      <c r="NB3" s="162"/>
      <c r="NC3" s="162"/>
      <c r="ND3" s="162"/>
      <c r="NE3" s="162"/>
      <c r="NF3" s="162"/>
      <c r="NG3" s="162"/>
      <c r="NH3" s="162"/>
      <c r="NI3" s="162"/>
      <c r="NJ3" s="162"/>
      <c r="NK3" s="162"/>
      <c r="NL3" s="162"/>
      <c r="NM3" s="162"/>
      <c r="NN3" s="162"/>
      <c r="NO3" s="162"/>
      <c r="NP3" s="162"/>
      <c r="NQ3" s="162"/>
      <c r="NR3" s="162"/>
      <c r="NS3" s="162"/>
      <c r="NT3" s="162"/>
      <c r="NU3" s="162"/>
      <c r="NV3" s="162"/>
      <c r="NW3" s="162"/>
      <c r="NX3" s="162"/>
    </row>
    <row r="4" spans="1:388" ht="9.75" customHeight="1" x14ac:dyDescent="0.15">
      <c r="A4" s="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c r="JS4" s="162"/>
      <c r="JT4" s="162"/>
      <c r="JU4" s="162"/>
      <c r="JV4" s="162"/>
      <c r="JW4" s="162"/>
      <c r="JX4" s="162"/>
      <c r="JY4" s="162"/>
      <c r="JZ4" s="162"/>
      <c r="KA4" s="162"/>
      <c r="KB4" s="162"/>
      <c r="KC4" s="162"/>
      <c r="KD4" s="162"/>
      <c r="KE4" s="162"/>
      <c r="KF4" s="162"/>
      <c r="KG4" s="162"/>
      <c r="KH4" s="162"/>
      <c r="KI4" s="162"/>
      <c r="KJ4" s="162"/>
      <c r="KK4" s="162"/>
      <c r="KL4" s="162"/>
      <c r="KM4" s="162"/>
      <c r="KN4" s="162"/>
      <c r="KO4" s="162"/>
      <c r="KP4" s="162"/>
      <c r="KQ4" s="162"/>
      <c r="KR4" s="162"/>
      <c r="KS4" s="162"/>
      <c r="KT4" s="162"/>
      <c r="KU4" s="162"/>
      <c r="KV4" s="162"/>
      <c r="KW4" s="162"/>
      <c r="KX4" s="162"/>
      <c r="KY4" s="162"/>
      <c r="KZ4" s="162"/>
      <c r="LA4" s="162"/>
      <c r="LB4" s="162"/>
      <c r="LC4" s="162"/>
      <c r="LD4" s="162"/>
      <c r="LE4" s="162"/>
      <c r="LF4" s="162"/>
      <c r="LG4" s="162"/>
      <c r="LH4" s="162"/>
      <c r="LI4" s="162"/>
      <c r="LJ4" s="162"/>
      <c r="LK4" s="162"/>
      <c r="LL4" s="162"/>
      <c r="LM4" s="162"/>
      <c r="LN4" s="162"/>
      <c r="LO4" s="162"/>
      <c r="LP4" s="162"/>
      <c r="LQ4" s="162"/>
      <c r="LR4" s="162"/>
      <c r="LS4" s="162"/>
      <c r="LT4" s="162"/>
      <c r="LU4" s="162"/>
      <c r="LV4" s="162"/>
      <c r="LW4" s="162"/>
      <c r="LX4" s="162"/>
      <c r="LY4" s="162"/>
      <c r="LZ4" s="162"/>
      <c r="MA4" s="162"/>
      <c r="MB4" s="162"/>
      <c r="MC4" s="162"/>
      <c r="MD4" s="162"/>
      <c r="ME4" s="162"/>
      <c r="MF4" s="162"/>
      <c r="MG4" s="162"/>
      <c r="MH4" s="162"/>
      <c r="MI4" s="162"/>
      <c r="MJ4" s="162"/>
      <c r="MK4" s="162"/>
      <c r="ML4" s="162"/>
      <c r="MM4" s="162"/>
      <c r="MN4" s="162"/>
      <c r="MO4" s="162"/>
      <c r="MP4" s="162"/>
      <c r="MQ4" s="162"/>
      <c r="MR4" s="162"/>
      <c r="MS4" s="162"/>
      <c r="MT4" s="162"/>
      <c r="MU4" s="162"/>
      <c r="MV4" s="162"/>
      <c r="MW4" s="162"/>
      <c r="MX4" s="162"/>
      <c r="MY4" s="162"/>
      <c r="MZ4" s="162"/>
      <c r="NA4" s="162"/>
      <c r="NB4" s="162"/>
      <c r="NC4" s="162"/>
      <c r="ND4" s="162"/>
      <c r="NE4" s="162"/>
      <c r="NF4" s="162"/>
      <c r="NG4" s="162"/>
      <c r="NH4" s="162"/>
      <c r="NI4" s="162"/>
      <c r="NJ4" s="162"/>
      <c r="NK4" s="162"/>
      <c r="NL4" s="162"/>
      <c r="NM4" s="162"/>
      <c r="NN4" s="162"/>
      <c r="NO4" s="162"/>
      <c r="NP4" s="162"/>
      <c r="NQ4" s="162"/>
      <c r="NR4" s="162"/>
      <c r="NS4" s="162"/>
      <c r="NT4" s="162"/>
      <c r="NU4" s="162"/>
      <c r="NV4" s="162"/>
      <c r="NW4" s="162"/>
      <c r="NX4" s="1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3" t="str">
        <f>データ!H6</f>
        <v>静岡県焼津市　焼津市立総合病院</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9" t="s">
        <v>1</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1"/>
      <c r="AU7" s="149" t="s">
        <v>2</v>
      </c>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1"/>
      <c r="CN7" s="149" t="s">
        <v>3</v>
      </c>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1"/>
      <c r="EG7" s="149" t="s">
        <v>4</v>
      </c>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1"/>
      <c r="FZ7" s="149" t="s">
        <v>5</v>
      </c>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1"/>
      <c r="ID7" s="149" t="s">
        <v>6</v>
      </c>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1"/>
      <c r="JW7" s="149" t="s">
        <v>7</v>
      </c>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1"/>
      <c r="LP7" s="149" t="s">
        <v>8</v>
      </c>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1"/>
      <c r="NI7" s="3"/>
      <c r="NJ7" s="6" t="s">
        <v>9</v>
      </c>
      <c r="NK7" s="7"/>
      <c r="NL7" s="7"/>
      <c r="NM7" s="7"/>
      <c r="NN7" s="7"/>
      <c r="NO7" s="7"/>
      <c r="NP7" s="7"/>
      <c r="NQ7" s="7"/>
      <c r="NR7" s="7"/>
      <c r="NS7" s="7"/>
      <c r="NT7" s="7"/>
      <c r="NU7" s="7"/>
      <c r="NV7" s="7"/>
      <c r="NW7" s="8"/>
      <c r="NX7" s="3"/>
    </row>
    <row r="8" spans="1:388" ht="18.75" customHeight="1" x14ac:dyDescent="0.15">
      <c r="A8" s="2"/>
      <c r="B8" s="146" t="str">
        <f>データ!K6</f>
        <v>条例全部</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400床以上～500床未満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自治体職員</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データ!Z6</f>
        <v>471</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データ!AA6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t="str">
        <f>データ!AB6</f>
        <v>-</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64" t="s">
        <v>10</v>
      </c>
      <c r="NK8" s="165"/>
      <c r="NL8" s="9" t="s">
        <v>11</v>
      </c>
      <c r="NM8" s="10"/>
      <c r="NN8" s="10"/>
      <c r="NO8" s="10"/>
      <c r="NP8" s="10"/>
      <c r="NQ8" s="10"/>
      <c r="NR8" s="10"/>
      <c r="NS8" s="10"/>
      <c r="NT8" s="10"/>
      <c r="NU8" s="10"/>
      <c r="NV8" s="10"/>
      <c r="NW8" s="11"/>
      <c r="NX8" s="3"/>
    </row>
    <row r="9" spans="1:388" ht="18.75" customHeight="1" x14ac:dyDescent="0.15">
      <c r="A9" s="2"/>
      <c r="B9" s="149" t="s">
        <v>12</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1"/>
      <c r="AU9" s="149" t="s">
        <v>13</v>
      </c>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1"/>
      <c r="CN9" s="149" t="s">
        <v>14</v>
      </c>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1"/>
      <c r="EG9" s="149" t="s">
        <v>15</v>
      </c>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1"/>
      <c r="FZ9" s="149" t="s">
        <v>16</v>
      </c>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1"/>
      <c r="ID9" s="149" t="s">
        <v>17</v>
      </c>
      <c r="IE9" s="150"/>
      <c r="IF9" s="150"/>
      <c r="IG9" s="150"/>
      <c r="IH9" s="150"/>
      <c r="II9" s="150"/>
      <c r="IJ9" s="150"/>
      <c r="IK9" s="150"/>
      <c r="IL9" s="150"/>
      <c r="IM9" s="150"/>
      <c r="IN9" s="150"/>
      <c r="IO9" s="150"/>
      <c r="IP9" s="150"/>
      <c r="IQ9" s="150"/>
      <c r="IR9" s="150"/>
      <c r="IS9" s="150"/>
      <c r="IT9" s="150"/>
      <c r="IU9" s="150"/>
      <c r="IV9" s="150"/>
      <c r="IW9" s="150"/>
      <c r="IX9" s="150"/>
      <c r="IY9" s="150"/>
      <c r="IZ9" s="150"/>
      <c r="JA9" s="150"/>
      <c r="JB9" s="150"/>
      <c r="JC9" s="150"/>
      <c r="JD9" s="150"/>
      <c r="JE9" s="150"/>
      <c r="JF9" s="150"/>
      <c r="JG9" s="150"/>
      <c r="JH9" s="150"/>
      <c r="JI9" s="150"/>
      <c r="JJ9" s="150"/>
      <c r="JK9" s="150"/>
      <c r="JL9" s="150"/>
      <c r="JM9" s="150"/>
      <c r="JN9" s="150"/>
      <c r="JO9" s="150"/>
      <c r="JP9" s="150"/>
      <c r="JQ9" s="150"/>
      <c r="JR9" s="150"/>
      <c r="JS9" s="150"/>
      <c r="JT9" s="150"/>
      <c r="JU9" s="150"/>
      <c r="JV9" s="151"/>
      <c r="JW9" s="149" t="s">
        <v>18</v>
      </c>
      <c r="JX9" s="150"/>
      <c r="JY9" s="150"/>
      <c r="JZ9" s="150"/>
      <c r="KA9" s="150"/>
      <c r="KB9" s="150"/>
      <c r="KC9" s="150"/>
      <c r="KD9" s="150"/>
      <c r="KE9" s="150"/>
      <c r="KF9" s="150"/>
      <c r="KG9" s="150"/>
      <c r="KH9" s="150"/>
      <c r="KI9" s="150"/>
      <c r="KJ9" s="150"/>
      <c r="KK9" s="150"/>
      <c r="KL9" s="150"/>
      <c r="KM9" s="150"/>
      <c r="KN9" s="150"/>
      <c r="KO9" s="150"/>
      <c r="KP9" s="150"/>
      <c r="KQ9" s="150"/>
      <c r="KR9" s="150"/>
      <c r="KS9" s="150"/>
      <c r="KT9" s="150"/>
      <c r="KU9" s="150"/>
      <c r="KV9" s="150"/>
      <c r="KW9" s="150"/>
      <c r="KX9" s="150"/>
      <c r="KY9" s="150"/>
      <c r="KZ9" s="150"/>
      <c r="LA9" s="150"/>
      <c r="LB9" s="150"/>
      <c r="LC9" s="150"/>
      <c r="LD9" s="150"/>
      <c r="LE9" s="150"/>
      <c r="LF9" s="150"/>
      <c r="LG9" s="150"/>
      <c r="LH9" s="150"/>
      <c r="LI9" s="150"/>
      <c r="LJ9" s="150"/>
      <c r="LK9" s="150"/>
      <c r="LL9" s="150"/>
      <c r="LM9" s="150"/>
      <c r="LN9" s="150"/>
      <c r="LO9" s="151"/>
      <c r="LP9" s="149" t="s">
        <v>19</v>
      </c>
      <c r="LQ9" s="150"/>
      <c r="LR9" s="150"/>
      <c r="LS9" s="150"/>
      <c r="LT9" s="150"/>
      <c r="LU9" s="150"/>
      <c r="LV9" s="150"/>
      <c r="LW9" s="150"/>
      <c r="LX9" s="150"/>
      <c r="LY9" s="150"/>
      <c r="LZ9" s="150"/>
      <c r="MA9" s="150"/>
      <c r="MB9" s="150"/>
      <c r="MC9" s="150"/>
      <c r="MD9" s="150"/>
      <c r="ME9" s="150"/>
      <c r="MF9" s="150"/>
      <c r="MG9" s="150"/>
      <c r="MH9" s="150"/>
      <c r="MI9" s="150"/>
      <c r="MJ9" s="150"/>
      <c r="MK9" s="150"/>
      <c r="ML9" s="150"/>
      <c r="MM9" s="150"/>
      <c r="MN9" s="150"/>
      <c r="MO9" s="150"/>
      <c r="MP9" s="150"/>
      <c r="MQ9" s="150"/>
      <c r="MR9" s="150"/>
      <c r="MS9" s="150"/>
      <c r="MT9" s="150"/>
      <c r="MU9" s="150"/>
      <c r="MV9" s="150"/>
      <c r="MW9" s="150"/>
      <c r="MX9" s="150"/>
      <c r="MY9" s="150"/>
      <c r="MZ9" s="150"/>
      <c r="NA9" s="150"/>
      <c r="NB9" s="150"/>
      <c r="NC9" s="150"/>
      <c r="ND9" s="150"/>
      <c r="NE9" s="150"/>
      <c r="NF9" s="150"/>
      <c r="NG9" s="150"/>
      <c r="NH9" s="151"/>
      <c r="NI9" s="3"/>
      <c r="NJ9" s="152" t="s">
        <v>20</v>
      </c>
      <c r="NK9" s="153"/>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29</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未 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災 地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データ!AC6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t="str">
        <f>データ!AD6</f>
        <v>-</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データ!AE6</f>
        <v>471</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49" t="s">
        <v>24</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1"/>
      <c r="AU11" s="149" t="s">
        <v>25</v>
      </c>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1"/>
      <c r="CN11" s="149" t="s">
        <v>26</v>
      </c>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1"/>
      <c r="EG11" s="149" t="s">
        <v>27</v>
      </c>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1"/>
      <c r="FZ11" s="149" t="s">
        <v>28</v>
      </c>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1"/>
      <c r="ID11" s="149" t="s">
        <v>29</v>
      </c>
      <c r="IE11" s="150"/>
      <c r="IF11" s="150"/>
      <c r="IG11" s="150"/>
      <c r="IH11" s="150"/>
      <c r="II11" s="150"/>
      <c r="IJ11" s="150"/>
      <c r="IK11" s="150"/>
      <c r="IL11" s="150"/>
      <c r="IM11" s="150"/>
      <c r="IN11" s="150"/>
      <c r="IO11" s="150"/>
      <c r="IP11" s="150"/>
      <c r="IQ11" s="150"/>
      <c r="IR11" s="150"/>
      <c r="IS11" s="150"/>
      <c r="IT11" s="150"/>
      <c r="IU11" s="150"/>
      <c r="IV11" s="150"/>
      <c r="IW11" s="150"/>
      <c r="IX11" s="150"/>
      <c r="IY11" s="150"/>
      <c r="IZ11" s="150"/>
      <c r="JA11" s="150"/>
      <c r="JB11" s="150"/>
      <c r="JC11" s="150"/>
      <c r="JD11" s="150"/>
      <c r="JE11" s="150"/>
      <c r="JF11" s="150"/>
      <c r="JG11" s="150"/>
      <c r="JH11" s="150"/>
      <c r="JI11" s="150"/>
      <c r="JJ11" s="150"/>
      <c r="JK11" s="150"/>
      <c r="JL11" s="150"/>
      <c r="JM11" s="150"/>
      <c r="JN11" s="150"/>
      <c r="JO11" s="150"/>
      <c r="JP11" s="150"/>
      <c r="JQ11" s="150"/>
      <c r="JR11" s="150"/>
      <c r="JS11" s="150"/>
      <c r="JT11" s="150"/>
      <c r="JU11" s="150"/>
      <c r="JV11" s="151"/>
      <c r="JW11" s="149" t="s">
        <v>30</v>
      </c>
      <c r="JX11" s="150"/>
      <c r="JY11" s="150"/>
      <c r="JZ11" s="150"/>
      <c r="KA11" s="150"/>
      <c r="KB11" s="150"/>
      <c r="KC11" s="150"/>
      <c r="KD11" s="150"/>
      <c r="KE11" s="150"/>
      <c r="KF11" s="150"/>
      <c r="KG11" s="150"/>
      <c r="KH11" s="150"/>
      <c r="KI11" s="150"/>
      <c r="KJ11" s="150"/>
      <c r="KK11" s="150"/>
      <c r="KL11" s="150"/>
      <c r="KM11" s="150"/>
      <c r="KN11" s="150"/>
      <c r="KO11" s="150"/>
      <c r="KP11" s="150"/>
      <c r="KQ11" s="150"/>
      <c r="KR11" s="150"/>
      <c r="KS11" s="150"/>
      <c r="KT11" s="150"/>
      <c r="KU11" s="150"/>
      <c r="KV11" s="150"/>
      <c r="KW11" s="150"/>
      <c r="KX11" s="150"/>
      <c r="KY11" s="150"/>
      <c r="KZ11" s="150"/>
      <c r="LA11" s="150"/>
      <c r="LB11" s="150"/>
      <c r="LC11" s="150"/>
      <c r="LD11" s="150"/>
      <c r="LE11" s="150"/>
      <c r="LF11" s="150"/>
      <c r="LG11" s="150"/>
      <c r="LH11" s="150"/>
      <c r="LI11" s="150"/>
      <c r="LJ11" s="150"/>
      <c r="LK11" s="150"/>
      <c r="LL11" s="150"/>
      <c r="LM11" s="150"/>
      <c r="LN11" s="150"/>
      <c r="LO11" s="151"/>
      <c r="LP11" s="149" t="s">
        <v>31</v>
      </c>
      <c r="LQ11" s="150"/>
      <c r="LR11" s="150"/>
      <c r="LS11" s="150"/>
      <c r="LT11" s="150"/>
      <c r="LU11" s="150"/>
      <c r="LV11" s="150"/>
      <c r="LW11" s="150"/>
      <c r="LX11" s="150"/>
      <c r="LY11" s="150"/>
      <c r="LZ11" s="150"/>
      <c r="MA11" s="150"/>
      <c r="MB11" s="150"/>
      <c r="MC11" s="150"/>
      <c r="MD11" s="150"/>
      <c r="ME11" s="150"/>
      <c r="MF11" s="150"/>
      <c r="MG11" s="150"/>
      <c r="MH11" s="150"/>
      <c r="MI11" s="150"/>
      <c r="MJ11" s="150"/>
      <c r="MK11" s="150"/>
      <c r="ML11" s="150"/>
      <c r="MM11" s="150"/>
      <c r="MN11" s="150"/>
      <c r="MO11" s="150"/>
      <c r="MP11" s="150"/>
      <c r="MQ11" s="150"/>
      <c r="MR11" s="150"/>
      <c r="MS11" s="150"/>
      <c r="MT11" s="150"/>
      <c r="MU11" s="150"/>
      <c r="MV11" s="150"/>
      <c r="MW11" s="150"/>
      <c r="MX11" s="150"/>
      <c r="MY11" s="150"/>
      <c r="MZ11" s="150"/>
      <c r="NA11" s="150"/>
      <c r="NB11" s="150"/>
      <c r="NC11" s="150"/>
      <c r="ND11" s="150"/>
      <c r="NE11" s="150"/>
      <c r="NF11" s="150"/>
      <c r="NG11" s="150"/>
      <c r="NH11" s="151"/>
      <c r="NI11" s="19"/>
      <c r="NJ11" s="3"/>
      <c r="NK11" s="3"/>
      <c r="NL11" s="3"/>
      <c r="NM11" s="3"/>
      <c r="NN11" s="3"/>
      <c r="NO11" s="3"/>
      <c r="NP11" s="3"/>
      <c r="NQ11" s="3"/>
      <c r="NR11" s="3"/>
      <c r="NS11" s="3"/>
      <c r="NT11" s="3"/>
      <c r="NU11" s="3"/>
      <c r="NV11" s="3"/>
      <c r="NW11" s="3"/>
      <c r="NX11" s="3"/>
    </row>
    <row r="12" spans="1:388" ht="18.75" customHeight="1" x14ac:dyDescent="0.15">
      <c r="A12" s="2"/>
      <c r="B12" s="135">
        <f>データ!U6</f>
        <v>138921</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33220</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非該当</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FZ12" s="146" t="str">
        <f>データ!Y6</f>
        <v>７：１</v>
      </c>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8"/>
      <c r="ID12" s="135">
        <f>データ!AF6</f>
        <v>471</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データ!AG6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データ!AH6</f>
        <v>471</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32</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34</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36</v>
      </c>
      <c r="NK16" s="141"/>
      <c r="NL16" s="141"/>
      <c r="NM16" s="141"/>
      <c r="NN16" s="142"/>
      <c r="NO16" s="140" t="s">
        <v>37</v>
      </c>
      <c r="NP16" s="141"/>
      <c r="NQ16" s="141"/>
      <c r="NR16" s="141"/>
      <c r="NS16" s="142"/>
      <c r="NT16" s="140" t="s">
        <v>38</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1" t="s">
        <v>39</v>
      </c>
      <c r="NK18" s="132"/>
      <c r="NL18" s="132"/>
      <c r="NM18" s="127" t="s">
        <v>40</v>
      </c>
      <c r="NN18" s="128"/>
      <c r="NO18" s="131" t="s">
        <v>39</v>
      </c>
      <c r="NP18" s="132"/>
      <c r="NQ18" s="132"/>
      <c r="NR18" s="127" t="s">
        <v>40</v>
      </c>
      <c r="NS18" s="128"/>
      <c r="NT18" s="131" t="s">
        <v>39</v>
      </c>
      <c r="NU18" s="132"/>
      <c r="NV18" s="132"/>
      <c r="NW18" s="127" t="s">
        <v>40</v>
      </c>
      <c r="NX18" s="128"/>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3"/>
      <c r="NK19" s="134"/>
      <c r="NL19" s="134"/>
      <c r="NM19" s="129"/>
      <c r="NN19" s="130"/>
      <c r="NO19" s="133"/>
      <c r="NP19" s="134"/>
      <c r="NQ19" s="134"/>
      <c r="NR19" s="129"/>
      <c r="NS19" s="130"/>
      <c r="NT19" s="133"/>
      <c r="NU19" s="134"/>
      <c r="NV19" s="134"/>
      <c r="NW19" s="129"/>
      <c r="NX19" s="130"/>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43</v>
      </c>
      <c r="NK20" s="103"/>
      <c r="NL20" s="103"/>
      <c r="NM20" s="103"/>
      <c r="NN20" s="103"/>
      <c r="NO20" s="103"/>
      <c r="NP20" s="103"/>
      <c r="NQ20" s="103"/>
      <c r="NR20" s="103"/>
      <c r="NS20" s="103"/>
      <c r="NT20" s="103"/>
      <c r="NU20" s="103"/>
      <c r="NV20" s="103"/>
      <c r="NW20" s="103"/>
      <c r="NX20" s="103"/>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185</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55</v>
      </c>
    </row>
    <row r="32" spans="1:393" ht="13.5" customHeight="1" x14ac:dyDescent="0.15">
      <c r="A32" s="2"/>
      <c r="B32" s="25"/>
      <c r="D32" s="5"/>
      <c r="E32" s="5"/>
      <c r="F32" s="5"/>
      <c r="G32" s="29"/>
      <c r="H32" s="29"/>
      <c r="I32" s="29"/>
      <c r="J32" s="29"/>
      <c r="K32" s="29"/>
      <c r="L32" s="29"/>
      <c r="M32" s="29"/>
      <c r="N32" s="29"/>
      <c r="O32" s="29"/>
      <c r="P32" s="100" t="str">
        <f>データ!$B$11</f>
        <v>H28</v>
      </c>
      <c r="Q32" s="101"/>
      <c r="R32" s="101"/>
      <c r="S32" s="101"/>
      <c r="T32" s="101"/>
      <c r="U32" s="101"/>
      <c r="V32" s="101"/>
      <c r="W32" s="101"/>
      <c r="X32" s="101"/>
      <c r="Y32" s="101"/>
      <c r="Z32" s="101"/>
      <c r="AA32" s="101"/>
      <c r="AB32" s="101"/>
      <c r="AC32" s="101"/>
      <c r="AD32" s="102"/>
      <c r="AE32" s="100" t="str">
        <f>データ!$C$11</f>
        <v>H29</v>
      </c>
      <c r="AF32" s="101"/>
      <c r="AG32" s="101"/>
      <c r="AH32" s="101"/>
      <c r="AI32" s="101"/>
      <c r="AJ32" s="101"/>
      <c r="AK32" s="101"/>
      <c r="AL32" s="101"/>
      <c r="AM32" s="101"/>
      <c r="AN32" s="101"/>
      <c r="AO32" s="101"/>
      <c r="AP32" s="101"/>
      <c r="AQ32" s="101"/>
      <c r="AR32" s="101"/>
      <c r="AS32" s="102"/>
      <c r="AT32" s="100" t="str">
        <f>データ!$D$11</f>
        <v>H30</v>
      </c>
      <c r="AU32" s="101"/>
      <c r="AV32" s="101"/>
      <c r="AW32" s="101"/>
      <c r="AX32" s="101"/>
      <c r="AY32" s="101"/>
      <c r="AZ32" s="101"/>
      <c r="BA32" s="101"/>
      <c r="BB32" s="101"/>
      <c r="BC32" s="101"/>
      <c r="BD32" s="101"/>
      <c r="BE32" s="101"/>
      <c r="BF32" s="101"/>
      <c r="BG32" s="101"/>
      <c r="BH32" s="102"/>
      <c r="BI32" s="100" t="str">
        <f>データ!$E$11</f>
        <v>R01</v>
      </c>
      <c r="BJ32" s="101"/>
      <c r="BK32" s="101"/>
      <c r="BL32" s="101"/>
      <c r="BM32" s="101"/>
      <c r="BN32" s="101"/>
      <c r="BO32" s="101"/>
      <c r="BP32" s="101"/>
      <c r="BQ32" s="101"/>
      <c r="BR32" s="101"/>
      <c r="BS32" s="101"/>
      <c r="BT32" s="101"/>
      <c r="BU32" s="101"/>
      <c r="BV32" s="101"/>
      <c r="BW32" s="102"/>
      <c r="BX32" s="100" t="str">
        <f>データ!$F$11</f>
        <v>R02</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H28</v>
      </c>
      <c r="DE32" s="101"/>
      <c r="DF32" s="101"/>
      <c r="DG32" s="101"/>
      <c r="DH32" s="101"/>
      <c r="DI32" s="101"/>
      <c r="DJ32" s="101"/>
      <c r="DK32" s="101"/>
      <c r="DL32" s="101"/>
      <c r="DM32" s="101"/>
      <c r="DN32" s="101"/>
      <c r="DO32" s="101"/>
      <c r="DP32" s="101"/>
      <c r="DQ32" s="101"/>
      <c r="DR32" s="102"/>
      <c r="DS32" s="100" t="str">
        <f>データ!$C$11</f>
        <v>H29</v>
      </c>
      <c r="DT32" s="101"/>
      <c r="DU32" s="101"/>
      <c r="DV32" s="101"/>
      <c r="DW32" s="101"/>
      <c r="DX32" s="101"/>
      <c r="DY32" s="101"/>
      <c r="DZ32" s="101"/>
      <c r="EA32" s="101"/>
      <c r="EB32" s="101"/>
      <c r="EC32" s="101"/>
      <c r="ED32" s="101"/>
      <c r="EE32" s="101"/>
      <c r="EF32" s="101"/>
      <c r="EG32" s="102"/>
      <c r="EH32" s="100" t="str">
        <f>データ!$D$11</f>
        <v>H30</v>
      </c>
      <c r="EI32" s="101"/>
      <c r="EJ32" s="101"/>
      <c r="EK32" s="101"/>
      <c r="EL32" s="101"/>
      <c r="EM32" s="101"/>
      <c r="EN32" s="101"/>
      <c r="EO32" s="101"/>
      <c r="EP32" s="101"/>
      <c r="EQ32" s="101"/>
      <c r="ER32" s="101"/>
      <c r="ES32" s="101"/>
      <c r="ET32" s="101"/>
      <c r="EU32" s="101"/>
      <c r="EV32" s="102"/>
      <c r="EW32" s="100" t="str">
        <f>データ!$E$11</f>
        <v>R01</v>
      </c>
      <c r="EX32" s="101"/>
      <c r="EY32" s="101"/>
      <c r="EZ32" s="101"/>
      <c r="FA32" s="101"/>
      <c r="FB32" s="101"/>
      <c r="FC32" s="101"/>
      <c r="FD32" s="101"/>
      <c r="FE32" s="101"/>
      <c r="FF32" s="101"/>
      <c r="FG32" s="101"/>
      <c r="FH32" s="101"/>
      <c r="FI32" s="101"/>
      <c r="FJ32" s="101"/>
      <c r="FK32" s="102"/>
      <c r="FL32" s="100" t="str">
        <f>データ!$F$11</f>
        <v>R02</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H28</v>
      </c>
      <c r="GS32" s="101"/>
      <c r="GT32" s="101"/>
      <c r="GU32" s="101"/>
      <c r="GV32" s="101"/>
      <c r="GW32" s="101"/>
      <c r="GX32" s="101"/>
      <c r="GY32" s="101"/>
      <c r="GZ32" s="101"/>
      <c r="HA32" s="101"/>
      <c r="HB32" s="101"/>
      <c r="HC32" s="101"/>
      <c r="HD32" s="101"/>
      <c r="HE32" s="101"/>
      <c r="HF32" s="102"/>
      <c r="HG32" s="100" t="str">
        <f>データ!$C$11</f>
        <v>H29</v>
      </c>
      <c r="HH32" s="101"/>
      <c r="HI32" s="101"/>
      <c r="HJ32" s="101"/>
      <c r="HK32" s="101"/>
      <c r="HL32" s="101"/>
      <c r="HM32" s="101"/>
      <c r="HN32" s="101"/>
      <c r="HO32" s="101"/>
      <c r="HP32" s="101"/>
      <c r="HQ32" s="101"/>
      <c r="HR32" s="101"/>
      <c r="HS32" s="101"/>
      <c r="HT32" s="101"/>
      <c r="HU32" s="102"/>
      <c r="HV32" s="100" t="str">
        <f>データ!$D$11</f>
        <v>H30</v>
      </c>
      <c r="HW32" s="101"/>
      <c r="HX32" s="101"/>
      <c r="HY32" s="101"/>
      <c r="HZ32" s="101"/>
      <c r="IA32" s="101"/>
      <c r="IB32" s="101"/>
      <c r="IC32" s="101"/>
      <c r="ID32" s="101"/>
      <c r="IE32" s="101"/>
      <c r="IF32" s="101"/>
      <c r="IG32" s="101"/>
      <c r="IH32" s="101"/>
      <c r="II32" s="101"/>
      <c r="IJ32" s="102"/>
      <c r="IK32" s="100" t="str">
        <f>データ!$E$11</f>
        <v>R01</v>
      </c>
      <c r="IL32" s="101"/>
      <c r="IM32" s="101"/>
      <c r="IN32" s="101"/>
      <c r="IO32" s="101"/>
      <c r="IP32" s="101"/>
      <c r="IQ32" s="101"/>
      <c r="IR32" s="101"/>
      <c r="IS32" s="101"/>
      <c r="IT32" s="101"/>
      <c r="IU32" s="101"/>
      <c r="IV32" s="101"/>
      <c r="IW32" s="101"/>
      <c r="IX32" s="101"/>
      <c r="IY32" s="102"/>
      <c r="IZ32" s="100" t="str">
        <f>データ!$F$11</f>
        <v>R02</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H28</v>
      </c>
      <c r="KG32" s="101"/>
      <c r="KH32" s="101"/>
      <c r="KI32" s="101"/>
      <c r="KJ32" s="101"/>
      <c r="KK32" s="101"/>
      <c r="KL32" s="101"/>
      <c r="KM32" s="101"/>
      <c r="KN32" s="101"/>
      <c r="KO32" s="101"/>
      <c r="KP32" s="101"/>
      <c r="KQ32" s="101"/>
      <c r="KR32" s="101"/>
      <c r="KS32" s="101"/>
      <c r="KT32" s="102"/>
      <c r="KU32" s="100" t="str">
        <f>データ!$C$11</f>
        <v>H29</v>
      </c>
      <c r="KV32" s="101"/>
      <c r="KW32" s="101"/>
      <c r="KX32" s="101"/>
      <c r="KY32" s="101"/>
      <c r="KZ32" s="101"/>
      <c r="LA32" s="101"/>
      <c r="LB32" s="101"/>
      <c r="LC32" s="101"/>
      <c r="LD32" s="101"/>
      <c r="LE32" s="101"/>
      <c r="LF32" s="101"/>
      <c r="LG32" s="101"/>
      <c r="LH32" s="101"/>
      <c r="LI32" s="102"/>
      <c r="LJ32" s="100" t="str">
        <f>データ!$D$11</f>
        <v>H30</v>
      </c>
      <c r="LK32" s="101"/>
      <c r="LL32" s="101"/>
      <c r="LM32" s="101"/>
      <c r="LN32" s="101"/>
      <c r="LO32" s="101"/>
      <c r="LP32" s="101"/>
      <c r="LQ32" s="101"/>
      <c r="LR32" s="101"/>
      <c r="LS32" s="101"/>
      <c r="LT32" s="101"/>
      <c r="LU32" s="101"/>
      <c r="LV32" s="101"/>
      <c r="LW32" s="101"/>
      <c r="LX32" s="102"/>
      <c r="LY32" s="100" t="str">
        <f>データ!$E$11</f>
        <v>R01</v>
      </c>
      <c r="LZ32" s="101"/>
      <c r="MA32" s="101"/>
      <c r="MB32" s="101"/>
      <c r="MC32" s="101"/>
      <c r="MD32" s="101"/>
      <c r="ME32" s="101"/>
      <c r="MF32" s="101"/>
      <c r="MG32" s="101"/>
      <c r="MH32" s="101"/>
      <c r="MI32" s="101"/>
      <c r="MJ32" s="101"/>
      <c r="MK32" s="101"/>
      <c r="ML32" s="101"/>
      <c r="MM32" s="102"/>
      <c r="MN32" s="100" t="str">
        <f>データ!$F$11</f>
        <v>R02</v>
      </c>
      <c r="MO32" s="101"/>
      <c r="MP32" s="101"/>
      <c r="MQ32" s="101"/>
      <c r="MR32" s="101"/>
      <c r="MS32" s="101"/>
      <c r="MT32" s="101"/>
      <c r="MU32" s="101"/>
      <c r="MV32" s="101"/>
      <c r="MW32" s="101"/>
      <c r="MX32" s="101"/>
      <c r="MY32" s="101"/>
      <c r="MZ32" s="101"/>
      <c r="NA32" s="101"/>
      <c r="NB32" s="102"/>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56</v>
      </c>
    </row>
    <row r="33" spans="1:393" ht="13.5" customHeight="1" x14ac:dyDescent="0.15">
      <c r="A33" s="2"/>
      <c r="B33" s="25"/>
      <c r="D33" s="5"/>
      <c r="E33" s="5"/>
      <c r="F33" s="5"/>
      <c r="G33" s="96" t="s">
        <v>57</v>
      </c>
      <c r="H33" s="96"/>
      <c r="I33" s="96"/>
      <c r="J33" s="96"/>
      <c r="K33" s="96"/>
      <c r="L33" s="96"/>
      <c r="M33" s="96"/>
      <c r="N33" s="96"/>
      <c r="O33" s="96"/>
      <c r="P33" s="85">
        <f>データ!AI7</f>
        <v>96.6</v>
      </c>
      <c r="Q33" s="86"/>
      <c r="R33" s="86"/>
      <c r="S33" s="86"/>
      <c r="T33" s="86"/>
      <c r="U33" s="86"/>
      <c r="V33" s="86"/>
      <c r="W33" s="86"/>
      <c r="X33" s="86"/>
      <c r="Y33" s="86"/>
      <c r="Z33" s="86"/>
      <c r="AA33" s="86"/>
      <c r="AB33" s="86"/>
      <c r="AC33" s="86"/>
      <c r="AD33" s="87"/>
      <c r="AE33" s="85">
        <f>データ!AJ7</f>
        <v>95.2</v>
      </c>
      <c r="AF33" s="86"/>
      <c r="AG33" s="86"/>
      <c r="AH33" s="86"/>
      <c r="AI33" s="86"/>
      <c r="AJ33" s="86"/>
      <c r="AK33" s="86"/>
      <c r="AL33" s="86"/>
      <c r="AM33" s="86"/>
      <c r="AN33" s="86"/>
      <c r="AO33" s="86"/>
      <c r="AP33" s="86"/>
      <c r="AQ33" s="86"/>
      <c r="AR33" s="86"/>
      <c r="AS33" s="87"/>
      <c r="AT33" s="85">
        <f>データ!AK7</f>
        <v>98.6</v>
      </c>
      <c r="AU33" s="86"/>
      <c r="AV33" s="86"/>
      <c r="AW33" s="86"/>
      <c r="AX33" s="86"/>
      <c r="AY33" s="86"/>
      <c r="AZ33" s="86"/>
      <c r="BA33" s="86"/>
      <c r="BB33" s="86"/>
      <c r="BC33" s="86"/>
      <c r="BD33" s="86"/>
      <c r="BE33" s="86"/>
      <c r="BF33" s="86"/>
      <c r="BG33" s="86"/>
      <c r="BH33" s="87"/>
      <c r="BI33" s="85">
        <f>データ!AL7</f>
        <v>96.2</v>
      </c>
      <c r="BJ33" s="86"/>
      <c r="BK33" s="86"/>
      <c r="BL33" s="86"/>
      <c r="BM33" s="86"/>
      <c r="BN33" s="86"/>
      <c r="BO33" s="86"/>
      <c r="BP33" s="86"/>
      <c r="BQ33" s="86"/>
      <c r="BR33" s="86"/>
      <c r="BS33" s="86"/>
      <c r="BT33" s="86"/>
      <c r="BU33" s="86"/>
      <c r="BV33" s="86"/>
      <c r="BW33" s="87"/>
      <c r="BX33" s="85">
        <f>データ!AM7</f>
        <v>97.7</v>
      </c>
      <c r="BY33" s="86"/>
      <c r="BZ33" s="86"/>
      <c r="CA33" s="86"/>
      <c r="CB33" s="86"/>
      <c r="CC33" s="86"/>
      <c r="CD33" s="86"/>
      <c r="CE33" s="86"/>
      <c r="CF33" s="86"/>
      <c r="CG33" s="86"/>
      <c r="CH33" s="86"/>
      <c r="CI33" s="86"/>
      <c r="CJ33" s="86"/>
      <c r="CK33" s="86"/>
      <c r="CL33" s="87"/>
      <c r="CO33" s="5"/>
      <c r="CP33" s="5"/>
      <c r="CQ33" s="5"/>
      <c r="CR33" s="5"/>
      <c r="CS33" s="5"/>
      <c r="CT33" s="5"/>
      <c r="CU33" s="96" t="s">
        <v>57</v>
      </c>
      <c r="CV33" s="96"/>
      <c r="CW33" s="96"/>
      <c r="CX33" s="96"/>
      <c r="CY33" s="96"/>
      <c r="CZ33" s="96"/>
      <c r="DA33" s="96"/>
      <c r="DB33" s="96"/>
      <c r="DC33" s="96"/>
      <c r="DD33" s="85">
        <f>データ!AT7</f>
        <v>94.1</v>
      </c>
      <c r="DE33" s="86"/>
      <c r="DF33" s="86"/>
      <c r="DG33" s="86"/>
      <c r="DH33" s="86"/>
      <c r="DI33" s="86"/>
      <c r="DJ33" s="86"/>
      <c r="DK33" s="86"/>
      <c r="DL33" s="86"/>
      <c r="DM33" s="86"/>
      <c r="DN33" s="86"/>
      <c r="DO33" s="86"/>
      <c r="DP33" s="86"/>
      <c r="DQ33" s="86"/>
      <c r="DR33" s="87"/>
      <c r="DS33" s="85">
        <f>データ!AU7</f>
        <v>93.2</v>
      </c>
      <c r="DT33" s="86"/>
      <c r="DU33" s="86"/>
      <c r="DV33" s="86"/>
      <c r="DW33" s="86"/>
      <c r="DX33" s="86"/>
      <c r="DY33" s="86"/>
      <c r="DZ33" s="86"/>
      <c r="EA33" s="86"/>
      <c r="EB33" s="86"/>
      <c r="EC33" s="86"/>
      <c r="ED33" s="86"/>
      <c r="EE33" s="86"/>
      <c r="EF33" s="86"/>
      <c r="EG33" s="87"/>
      <c r="EH33" s="85">
        <f>データ!AV7</f>
        <v>95.6</v>
      </c>
      <c r="EI33" s="86"/>
      <c r="EJ33" s="86"/>
      <c r="EK33" s="86"/>
      <c r="EL33" s="86"/>
      <c r="EM33" s="86"/>
      <c r="EN33" s="86"/>
      <c r="EO33" s="86"/>
      <c r="EP33" s="86"/>
      <c r="EQ33" s="86"/>
      <c r="ER33" s="86"/>
      <c r="ES33" s="86"/>
      <c r="ET33" s="86"/>
      <c r="EU33" s="86"/>
      <c r="EV33" s="87"/>
      <c r="EW33" s="85">
        <f>データ!AW7</f>
        <v>91.9</v>
      </c>
      <c r="EX33" s="86"/>
      <c r="EY33" s="86"/>
      <c r="EZ33" s="86"/>
      <c r="FA33" s="86"/>
      <c r="FB33" s="86"/>
      <c r="FC33" s="86"/>
      <c r="FD33" s="86"/>
      <c r="FE33" s="86"/>
      <c r="FF33" s="86"/>
      <c r="FG33" s="86"/>
      <c r="FH33" s="86"/>
      <c r="FI33" s="86"/>
      <c r="FJ33" s="86"/>
      <c r="FK33" s="87"/>
      <c r="FL33" s="85">
        <f>データ!AX7</f>
        <v>87.9</v>
      </c>
      <c r="FM33" s="86"/>
      <c r="FN33" s="86"/>
      <c r="FO33" s="86"/>
      <c r="FP33" s="86"/>
      <c r="FQ33" s="86"/>
      <c r="FR33" s="86"/>
      <c r="FS33" s="86"/>
      <c r="FT33" s="86"/>
      <c r="FU33" s="86"/>
      <c r="FV33" s="86"/>
      <c r="FW33" s="86"/>
      <c r="FX33" s="86"/>
      <c r="FY33" s="86"/>
      <c r="FZ33" s="87"/>
      <c r="GA33" s="5"/>
      <c r="GB33" s="5"/>
      <c r="GC33" s="5"/>
      <c r="GD33" s="5"/>
      <c r="GE33" s="5"/>
      <c r="GF33" s="5"/>
      <c r="GG33" s="5"/>
      <c r="GH33" s="5"/>
      <c r="GI33" s="96" t="s">
        <v>57</v>
      </c>
      <c r="GJ33" s="96"/>
      <c r="GK33" s="96"/>
      <c r="GL33" s="96"/>
      <c r="GM33" s="96"/>
      <c r="GN33" s="96"/>
      <c r="GO33" s="96"/>
      <c r="GP33" s="96"/>
      <c r="GQ33" s="96"/>
      <c r="GR33" s="85">
        <f>データ!BE7</f>
        <v>70.599999999999994</v>
      </c>
      <c r="GS33" s="86"/>
      <c r="GT33" s="86"/>
      <c r="GU33" s="86"/>
      <c r="GV33" s="86"/>
      <c r="GW33" s="86"/>
      <c r="GX33" s="86"/>
      <c r="GY33" s="86"/>
      <c r="GZ33" s="86"/>
      <c r="HA33" s="86"/>
      <c r="HB33" s="86"/>
      <c r="HC33" s="86"/>
      <c r="HD33" s="86"/>
      <c r="HE33" s="86"/>
      <c r="HF33" s="87"/>
      <c r="HG33" s="85">
        <f>データ!BF7</f>
        <v>73.3</v>
      </c>
      <c r="HH33" s="86"/>
      <c r="HI33" s="86"/>
      <c r="HJ33" s="86"/>
      <c r="HK33" s="86"/>
      <c r="HL33" s="86"/>
      <c r="HM33" s="86"/>
      <c r="HN33" s="86"/>
      <c r="HO33" s="86"/>
      <c r="HP33" s="86"/>
      <c r="HQ33" s="86"/>
      <c r="HR33" s="86"/>
      <c r="HS33" s="86"/>
      <c r="HT33" s="86"/>
      <c r="HU33" s="87"/>
      <c r="HV33" s="85">
        <f>データ!BG7</f>
        <v>72.599999999999994</v>
      </c>
      <c r="HW33" s="86"/>
      <c r="HX33" s="86"/>
      <c r="HY33" s="86"/>
      <c r="HZ33" s="86"/>
      <c r="IA33" s="86"/>
      <c r="IB33" s="86"/>
      <c r="IC33" s="86"/>
      <c r="ID33" s="86"/>
      <c r="IE33" s="86"/>
      <c r="IF33" s="86"/>
      <c r="IG33" s="86"/>
      <c r="IH33" s="86"/>
      <c r="II33" s="86"/>
      <c r="IJ33" s="87"/>
      <c r="IK33" s="85">
        <f>データ!BH7</f>
        <v>77.599999999999994</v>
      </c>
      <c r="IL33" s="86"/>
      <c r="IM33" s="86"/>
      <c r="IN33" s="86"/>
      <c r="IO33" s="86"/>
      <c r="IP33" s="86"/>
      <c r="IQ33" s="86"/>
      <c r="IR33" s="86"/>
      <c r="IS33" s="86"/>
      <c r="IT33" s="86"/>
      <c r="IU33" s="86"/>
      <c r="IV33" s="86"/>
      <c r="IW33" s="86"/>
      <c r="IX33" s="86"/>
      <c r="IY33" s="87"/>
      <c r="IZ33" s="85">
        <f>データ!BI7</f>
        <v>91</v>
      </c>
      <c r="JA33" s="86"/>
      <c r="JB33" s="86"/>
      <c r="JC33" s="86"/>
      <c r="JD33" s="86"/>
      <c r="JE33" s="86"/>
      <c r="JF33" s="86"/>
      <c r="JG33" s="86"/>
      <c r="JH33" s="86"/>
      <c r="JI33" s="86"/>
      <c r="JJ33" s="86"/>
      <c r="JK33" s="86"/>
      <c r="JL33" s="86"/>
      <c r="JM33" s="86"/>
      <c r="JN33" s="87"/>
      <c r="JO33" s="5"/>
      <c r="JP33" s="5"/>
      <c r="JQ33" s="5"/>
      <c r="JR33" s="5"/>
      <c r="JS33" s="5"/>
      <c r="JT33" s="5"/>
      <c r="JU33" s="5"/>
      <c r="JV33" s="5"/>
      <c r="JW33" s="96" t="s">
        <v>57</v>
      </c>
      <c r="JX33" s="96"/>
      <c r="JY33" s="96"/>
      <c r="JZ33" s="96"/>
      <c r="KA33" s="96"/>
      <c r="KB33" s="96"/>
      <c r="KC33" s="96"/>
      <c r="KD33" s="96"/>
      <c r="KE33" s="96"/>
      <c r="KF33" s="85">
        <f>データ!BP7</f>
        <v>85.2</v>
      </c>
      <c r="KG33" s="86"/>
      <c r="KH33" s="86"/>
      <c r="KI33" s="86"/>
      <c r="KJ33" s="86"/>
      <c r="KK33" s="86"/>
      <c r="KL33" s="86"/>
      <c r="KM33" s="86"/>
      <c r="KN33" s="86"/>
      <c r="KO33" s="86"/>
      <c r="KP33" s="86"/>
      <c r="KQ33" s="86"/>
      <c r="KR33" s="86"/>
      <c r="KS33" s="86"/>
      <c r="KT33" s="87"/>
      <c r="KU33" s="85">
        <f>データ!BQ7</f>
        <v>86.7</v>
      </c>
      <c r="KV33" s="86"/>
      <c r="KW33" s="86"/>
      <c r="KX33" s="86"/>
      <c r="KY33" s="86"/>
      <c r="KZ33" s="86"/>
      <c r="LA33" s="86"/>
      <c r="LB33" s="86"/>
      <c r="LC33" s="86"/>
      <c r="LD33" s="86"/>
      <c r="LE33" s="86"/>
      <c r="LF33" s="86"/>
      <c r="LG33" s="86"/>
      <c r="LH33" s="86"/>
      <c r="LI33" s="87"/>
      <c r="LJ33" s="85">
        <f>データ!BR7</f>
        <v>83.8</v>
      </c>
      <c r="LK33" s="86"/>
      <c r="LL33" s="86"/>
      <c r="LM33" s="86"/>
      <c r="LN33" s="86"/>
      <c r="LO33" s="86"/>
      <c r="LP33" s="86"/>
      <c r="LQ33" s="86"/>
      <c r="LR33" s="86"/>
      <c r="LS33" s="86"/>
      <c r="LT33" s="86"/>
      <c r="LU33" s="86"/>
      <c r="LV33" s="86"/>
      <c r="LW33" s="86"/>
      <c r="LX33" s="87"/>
      <c r="LY33" s="85">
        <f>データ!BS7</f>
        <v>81.2</v>
      </c>
      <c r="LZ33" s="86"/>
      <c r="MA33" s="86"/>
      <c r="MB33" s="86"/>
      <c r="MC33" s="86"/>
      <c r="MD33" s="86"/>
      <c r="ME33" s="86"/>
      <c r="MF33" s="86"/>
      <c r="MG33" s="86"/>
      <c r="MH33" s="86"/>
      <c r="MI33" s="86"/>
      <c r="MJ33" s="86"/>
      <c r="MK33" s="86"/>
      <c r="ML33" s="86"/>
      <c r="MM33" s="87"/>
      <c r="MN33" s="85">
        <f>データ!BT7</f>
        <v>71.099999999999994</v>
      </c>
      <c r="MO33" s="86"/>
      <c r="MP33" s="86"/>
      <c r="MQ33" s="86"/>
      <c r="MR33" s="86"/>
      <c r="MS33" s="86"/>
      <c r="MT33" s="86"/>
      <c r="MU33" s="86"/>
      <c r="MV33" s="86"/>
      <c r="MW33" s="86"/>
      <c r="MX33" s="86"/>
      <c r="MY33" s="86"/>
      <c r="MZ33" s="86"/>
      <c r="NA33" s="86"/>
      <c r="NB33" s="87"/>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58</v>
      </c>
    </row>
    <row r="34" spans="1:393" ht="13.5" customHeight="1" x14ac:dyDescent="0.15">
      <c r="A34" s="2"/>
      <c r="B34" s="25"/>
      <c r="D34" s="5"/>
      <c r="E34" s="5"/>
      <c r="F34" s="5"/>
      <c r="G34" s="96" t="s">
        <v>59</v>
      </c>
      <c r="H34" s="96"/>
      <c r="I34" s="96"/>
      <c r="J34" s="96"/>
      <c r="K34" s="96"/>
      <c r="L34" s="96"/>
      <c r="M34" s="96"/>
      <c r="N34" s="96"/>
      <c r="O34" s="96"/>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96" t="s">
        <v>59</v>
      </c>
      <c r="CV34" s="96"/>
      <c r="CW34" s="96"/>
      <c r="CX34" s="96"/>
      <c r="CY34" s="96"/>
      <c r="CZ34" s="96"/>
      <c r="DA34" s="96"/>
      <c r="DB34" s="96"/>
      <c r="DC34" s="96"/>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96" t="s">
        <v>59</v>
      </c>
      <c r="GJ34" s="96"/>
      <c r="GK34" s="96"/>
      <c r="GL34" s="96"/>
      <c r="GM34" s="96"/>
      <c r="GN34" s="96"/>
      <c r="GO34" s="96"/>
      <c r="GP34" s="96"/>
      <c r="GQ34" s="96"/>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96" t="s">
        <v>59</v>
      </c>
      <c r="JX34" s="96"/>
      <c r="JY34" s="96"/>
      <c r="JZ34" s="96"/>
      <c r="KA34" s="96"/>
      <c r="KB34" s="96"/>
      <c r="KC34" s="96"/>
      <c r="KD34" s="96"/>
      <c r="KE34" s="96"/>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4"/>
      <c r="NK34" s="125"/>
      <c r="NL34" s="125"/>
      <c r="NM34" s="125"/>
      <c r="NN34" s="125"/>
      <c r="NO34" s="125"/>
      <c r="NP34" s="125"/>
      <c r="NQ34" s="125"/>
      <c r="NR34" s="125"/>
      <c r="NS34" s="125"/>
      <c r="NT34" s="125"/>
      <c r="NU34" s="125"/>
      <c r="NV34" s="125"/>
      <c r="NW34" s="125"/>
      <c r="NX34" s="12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61</v>
      </c>
      <c r="NK35" s="103"/>
      <c r="NL35" s="103"/>
      <c r="NM35" s="103"/>
      <c r="NN35" s="103"/>
      <c r="NO35" s="103"/>
      <c r="NP35" s="103"/>
      <c r="NQ35" s="103"/>
      <c r="NR35" s="103"/>
      <c r="NS35" s="103"/>
      <c r="NT35" s="103"/>
      <c r="NU35" s="103"/>
      <c r="NV35" s="103"/>
      <c r="NW35" s="103"/>
      <c r="NX35" s="103"/>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186</v>
      </c>
      <c r="NK39" s="106"/>
      <c r="NL39" s="106"/>
      <c r="NM39" s="106"/>
      <c r="NN39" s="106"/>
      <c r="NO39" s="106"/>
      <c r="NP39" s="106"/>
      <c r="NQ39" s="106"/>
      <c r="NR39" s="106"/>
      <c r="NS39" s="106"/>
      <c r="NT39" s="106"/>
      <c r="NU39" s="106"/>
      <c r="NV39" s="106"/>
      <c r="NW39" s="106"/>
      <c r="NX39" s="107"/>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0" t="str">
        <f>データ!$B$11</f>
        <v>H28</v>
      </c>
      <c r="Q54" s="101"/>
      <c r="R54" s="101"/>
      <c r="S54" s="101"/>
      <c r="T54" s="101"/>
      <c r="U54" s="101"/>
      <c r="V54" s="101"/>
      <c r="W54" s="101"/>
      <c r="X54" s="101"/>
      <c r="Y54" s="101"/>
      <c r="Z54" s="101"/>
      <c r="AA54" s="101"/>
      <c r="AB54" s="101"/>
      <c r="AC54" s="101"/>
      <c r="AD54" s="102"/>
      <c r="AE54" s="100" t="str">
        <f>データ!$C$11</f>
        <v>H29</v>
      </c>
      <c r="AF54" s="101"/>
      <c r="AG54" s="101"/>
      <c r="AH54" s="101"/>
      <c r="AI54" s="101"/>
      <c r="AJ54" s="101"/>
      <c r="AK54" s="101"/>
      <c r="AL54" s="101"/>
      <c r="AM54" s="101"/>
      <c r="AN54" s="101"/>
      <c r="AO54" s="101"/>
      <c r="AP54" s="101"/>
      <c r="AQ54" s="101"/>
      <c r="AR54" s="101"/>
      <c r="AS54" s="102"/>
      <c r="AT54" s="100" t="str">
        <f>データ!$D$11</f>
        <v>H30</v>
      </c>
      <c r="AU54" s="101"/>
      <c r="AV54" s="101"/>
      <c r="AW54" s="101"/>
      <c r="AX54" s="101"/>
      <c r="AY54" s="101"/>
      <c r="AZ54" s="101"/>
      <c r="BA54" s="101"/>
      <c r="BB54" s="101"/>
      <c r="BC54" s="101"/>
      <c r="BD54" s="101"/>
      <c r="BE54" s="101"/>
      <c r="BF54" s="101"/>
      <c r="BG54" s="101"/>
      <c r="BH54" s="102"/>
      <c r="BI54" s="100" t="str">
        <f>データ!$E$11</f>
        <v>R01</v>
      </c>
      <c r="BJ54" s="101"/>
      <c r="BK54" s="101"/>
      <c r="BL54" s="101"/>
      <c r="BM54" s="101"/>
      <c r="BN54" s="101"/>
      <c r="BO54" s="101"/>
      <c r="BP54" s="101"/>
      <c r="BQ54" s="101"/>
      <c r="BR54" s="101"/>
      <c r="BS54" s="101"/>
      <c r="BT54" s="101"/>
      <c r="BU54" s="101"/>
      <c r="BV54" s="101"/>
      <c r="BW54" s="102"/>
      <c r="BX54" s="100" t="str">
        <f>データ!$F$11</f>
        <v>R02</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H28</v>
      </c>
      <c r="DE54" s="101"/>
      <c r="DF54" s="101"/>
      <c r="DG54" s="101"/>
      <c r="DH54" s="101"/>
      <c r="DI54" s="101"/>
      <c r="DJ54" s="101"/>
      <c r="DK54" s="101"/>
      <c r="DL54" s="101"/>
      <c r="DM54" s="101"/>
      <c r="DN54" s="101"/>
      <c r="DO54" s="101"/>
      <c r="DP54" s="101"/>
      <c r="DQ54" s="101"/>
      <c r="DR54" s="102"/>
      <c r="DS54" s="100" t="str">
        <f>データ!$C$11</f>
        <v>H29</v>
      </c>
      <c r="DT54" s="101"/>
      <c r="DU54" s="101"/>
      <c r="DV54" s="101"/>
      <c r="DW54" s="101"/>
      <c r="DX54" s="101"/>
      <c r="DY54" s="101"/>
      <c r="DZ54" s="101"/>
      <c r="EA54" s="101"/>
      <c r="EB54" s="101"/>
      <c r="EC54" s="101"/>
      <c r="ED54" s="101"/>
      <c r="EE54" s="101"/>
      <c r="EF54" s="101"/>
      <c r="EG54" s="102"/>
      <c r="EH54" s="100" t="str">
        <f>データ!$D$11</f>
        <v>H30</v>
      </c>
      <c r="EI54" s="101"/>
      <c r="EJ54" s="101"/>
      <c r="EK54" s="101"/>
      <c r="EL54" s="101"/>
      <c r="EM54" s="101"/>
      <c r="EN54" s="101"/>
      <c r="EO54" s="101"/>
      <c r="EP54" s="101"/>
      <c r="EQ54" s="101"/>
      <c r="ER54" s="101"/>
      <c r="ES54" s="101"/>
      <c r="ET54" s="101"/>
      <c r="EU54" s="101"/>
      <c r="EV54" s="102"/>
      <c r="EW54" s="100" t="str">
        <f>データ!$E$11</f>
        <v>R01</v>
      </c>
      <c r="EX54" s="101"/>
      <c r="EY54" s="101"/>
      <c r="EZ54" s="101"/>
      <c r="FA54" s="101"/>
      <c r="FB54" s="101"/>
      <c r="FC54" s="101"/>
      <c r="FD54" s="101"/>
      <c r="FE54" s="101"/>
      <c r="FF54" s="101"/>
      <c r="FG54" s="101"/>
      <c r="FH54" s="101"/>
      <c r="FI54" s="101"/>
      <c r="FJ54" s="101"/>
      <c r="FK54" s="102"/>
      <c r="FL54" s="100" t="str">
        <f>データ!$F$11</f>
        <v>R02</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H28</v>
      </c>
      <c r="GS54" s="101"/>
      <c r="GT54" s="101"/>
      <c r="GU54" s="101"/>
      <c r="GV54" s="101"/>
      <c r="GW54" s="101"/>
      <c r="GX54" s="101"/>
      <c r="GY54" s="101"/>
      <c r="GZ54" s="101"/>
      <c r="HA54" s="101"/>
      <c r="HB54" s="101"/>
      <c r="HC54" s="101"/>
      <c r="HD54" s="101"/>
      <c r="HE54" s="101"/>
      <c r="HF54" s="102"/>
      <c r="HG54" s="100" t="str">
        <f>データ!$C$11</f>
        <v>H29</v>
      </c>
      <c r="HH54" s="101"/>
      <c r="HI54" s="101"/>
      <c r="HJ54" s="101"/>
      <c r="HK54" s="101"/>
      <c r="HL54" s="101"/>
      <c r="HM54" s="101"/>
      <c r="HN54" s="101"/>
      <c r="HO54" s="101"/>
      <c r="HP54" s="101"/>
      <c r="HQ54" s="101"/>
      <c r="HR54" s="101"/>
      <c r="HS54" s="101"/>
      <c r="HT54" s="101"/>
      <c r="HU54" s="102"/>
      <c r="HV54" s="100" t="str">
        <f>データ!$D$11</f>
        <v>H30</v>
      </c>
      <c r="HW54" s="101"/>
      <c r="HX54" s="101"/>
      <c r="HY54" s="101"/>
      <c r="HZ54" s="101"/>
      <c r="IA54" s="101"/>
      <c r="IB54" s="101"/>
      <c r="IC54" s="101"/>
      <c r="ID54" s="101"/>
      <c r="IE54" s="101"/>
      <c r="IF54" s="101"/>
      <c r="IG54" s="101"/>
      <c r="IH54" s="101"/>
      <c r="II54" s="101"/>
      <c r="IJ54" s="102"/>
      <c r="IK54" s="100" t="str">
        <f>データ!$E$11</f>
        <v>R01</v>
      </c>
      <c r="IL54" s="101"/>
      <c r="IM54" s="101"/>
      <c r="IN54" s="101"/>
      <c r="IO54" s="101"/>
      <c r="IP54" s="101"/>
      <c r="IQ54" s="101"/>
      <c r="IR54" s="101"/>
      <c r="IS54" s="101"/>
      <c r="IT54" s="101"/>
      <c r="IU54" s="101"/>
      <c r="IV54" s="101"/>
      <c r="IW54" s="101"/>
      <c r="IX54" s="101"/>
      <c r="IY54" s="102"/>
      <c r="IZ54" s="100" t="str">
        <f>データ!$F$11</f>
        <v>R02</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H28</v>
      </c>
      <c r="KG54" s="101"/>
      <c r="KH54" s="101"/>
      <c r="KI54" s="101"/>
      <c r="KJ54" s="101"/>
      <c r="KK54" s="101"/>
      <c r="KL54" s="101"/>
      <c r="KM54" s="101"/>
      <c r="KN54" s="101"/>
      <c r="KO54" s="101"/>
      <c r="KP54" s="101"/>
      <c r="KQ54" s="101"/>
      <c r="KR54" s="101"/>
      <c r="KS54" s="101"/>
      <c r="KT54" s="102"/>
      <c r="KU54" s="100" t="str">
        <f>データ!$C$11</f>
        <v>H29</v>
      </c>
      <c r="KV54" s="101"/>
      <c r="KW54" s="101"/>
      <c r="KX54" s="101"/>
      <c r="KY54" s="101"/>
      <c r="KZ54" s="101"/>
      <c r="LA54" s="101"/>
      <c r="LB54" s="101"/>
      <c r="LC54" s="101"/>
      <c r="LD54" s="101"/>
      <c r="LE54" s="101"/>
      <c r="LF54" s="101"/>
      <c r="LG54" s="101"/>
      <c r="LH54" s="101"/>
      <c r="LI54" s="102"/>
      <c r="LJ54" s="100" t="str">
        <f>データ!$D$11</f>
        <v>H30</v>
      </c>
      <c r="LK54" s="101"/>
      <c r="LL54" s="101"/>
      <c r="LM54" s="101"/>
      <c r="LN54" s="101"/>
      <c r="LO54" s="101"/>
      <c r="LP54" s="101"/>
      <c r="LQ54" s="101"/>
      <c r="LR54" s="101"/>
      <c r="LS54" s="101"/>
      <c r="LT54" s="101"/>
      <c r="LU54" s="101"/>
      <c r="LV54" s="101"/>
      <c r="LW54" s="101"/>
      <c r="LX54" s="102"/>
      <c r="LY54" s="100" t="str">
        <f>データ!$E$11</f>
        <v>R01</v>
      </c>
      <c r="LZ54" s="101"/>
      <c r="MA54" s="101"/>
      <c r="MB54" s="101"/>
      <c r="MC54" s="101"/>
      <c r="MD54" s="101"/>
      <c r="ME54" s="101"/>
      <c r="MF54" s="101"/>
      <c r="MG54" s="101"/>
      <c r="MH54" s="101"/>
      <c r="MI54" s="101"/>
      <c r="MJ54" s="101"/>
      <c r="MK54" s="101"/>
      <c r="ML54" s="101"/>
      <c r="MM54" s="102"/>
      <c r="MN54" s="100" t="str">
        <f>データ!$F$11</f>
        <v>R02</v>
      </c>
      <c r="MO54" s="101"/>
      <c r="MP54" s="101"/>
      <c r="MQ54" s="101"/>
      <c r="MR54" s="101"/>
      <c r="MS54" s="101"/>
      <c r="MT54" s="101"/>
      <c r="MU54" s="101"/>
      <c r="MV54" s="101"/>
      <c r="MW54" s="101"/>
      <c r="MX54" s="101"/>
      <c r="MY54" s="101"/>
      <c r="MZ54" s="101"/>
      <c r="NA54" s="101"/>
      <c r="NB54" s="102"/>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96" t="s">
        <v>57</v>
      </c>
      <c r="H55" s="96"/>
      <c r="I55" s="96"/>
      <c r="J55" s="96"/>
      <c r="K55" s="96"/>
      <c r="L55" s="96"/>
      <c r="M55" s="96"/>
      <c r="N55" s="96"/>
      <c r="O55" s="96"/>
      <c r="P55" s="97">
        <f>データ!CA7</f>
        <v>50470</v>
      </c>
      <c r="Q55" s="98"/>
      <c r="R55" s="98"/>
      <c r="S55" s="98"/>
      <c r="T55" s="98"/>
      <c r="U55" s="98"/>
      <c r="V55" s="98"/>
      <c r="W55" s="98"/>
      <c r="X55" s="98"/>
      <c r="Y55" s="98"/>
      <c r="Z55" s="98"/>
      <c r="AA55" s="98"/>
      <c r="AB55" s="98"/>
      <c r="AC55" s="98"/>
      <c r="AD55" s="99"/>
      <c r="AE55" s="97">
        <f>データ!CB7</f>
        <v>51398</v>
      </c>
      <c r="AF55" s="98"/>
      <c r="AG55" s="98"/>
      <c r="AH55" s="98"/>
      <c r="AI55" s="98"/>
      <c r="AJ55" s="98"/>
      <c r="AK55" s="98"/>
      <c r="AL55" s="98"/>
      <c r="AM55" s="98"/>
      <c r="AN55" s="98"/>
      <c r="AO55" s="98"/>
      <c r="AP55" s="98"/>
      <c r="AQ55" s="98"/>
      <c r="AR55" s="98"/>
      <c r="AS55" s="99"/>
      <c r="AT55" s="97">
        <f>データ!CC7</f>
        <v>55013</v>
      </c>
      <c r="AU55" s="98"/>
      <c r="AV55" s="98"/>
      <c r="AW55" s="98"/>
      <c r="AX55" s="98"/>
      <c r="AY55" s="98"/>
      <c r="AZ55" s="98"/>
      <c r="BA55" s="98"/>
      <c r="BB55" s="98"/>
      <c r="BC55" s="98"/>
      <c r="BD55" s="98"/>
      <c r="BE55" s="98"/>
      <c r="BF55" s="98"/>
      <c r="BG55" s="98"/>
      <c r="BH55" s="99"/>
      <c r="BI55" s="97">
        <f>データ!CD7</f>
        <v>55018</v>
      </c>
      <c r="BJ55" s="98"/>
      <c r="BK55" s="98"/>
      <c r="BL55" s="98"/>
      <c r="BM55" s="98"/>
      <c r="BN55" s="98"/>
      <c r="BO55" s="98"/>
      <c r="BP55" s="98"/>
      <c r="BQ55" s="98"/>
      <c r="BR55" s="98"/>
      <c r="BS55" s="98"/>
      <c r="BT55" s="98"/>
      <c r="BU55" s="98"/>
      <c r="BV55" s="98"/>
      <c r="BW55" s="99"/>
      <c r="BX55" s="97">
        <f>データ!CE7</f>
        <v>60023</v>
      </c>
      <c r="BY55" s="98"/>
      <c r="BZ55" s="98"/>
      <c r="CA55" s="98"/>
      <c r="CB55" s="98"/>
      <c r="CC55" s="98"/>
      <c r="CD55" s="98"/>
      <c r="CE55" s="98"/>
      <c r="CF55" s="98"/>
      <c r="CG55" s="98"/>
      <c r="CH55" s="98"/>
      <c r="CI55" s="98"/>
      <c r="CJ55" s="98"/>
      <c r="CK55" s="98"/>
      <c r="CL55" s="99"/>
      <c r="CO55" s="5"/>
      <c r="CP55" s="5"/>
      <c r="CQ55" s="5"/>
      <c r="CR55" s="5"/>
      <c r="CS55" s="5"/>
      <c r="CT55" s="5"/>
      <c r="CU55" s="96" t="s">
        <v>57</v>
      </c>
      <c r="CV55" s="96"/>
      <c r="CW55" s="96"/>
      <c r="CX55" s="96"/>
      <c r="CY55" s="96"/>
      <c r="CZ55" s="96"/>
      <c r="DA55" s="96"/>
      <c r="DB55" s="96"/>
      <c r="DC55" s="96"/>
      <c r="DD55" s="97">
        <f>データ!CL7</f>
        <v>11044</v>
      </c>
      <c r="DE55" s="98"/>
      <c r="DF55" s="98"/>
      <c r="DG55" s="98"/>
      <c r="DH55" s="98"/>
      <c r="DI55" s="98"/>
      <c r="DJ55" s="98"/>
      <c r="DK55" s="98"/>
      <c r="DL55" s="98"/>
      <c r="DM55" s="98"/>
      <c r="DN55" s="98"/>
      <c r="DO55" s="98"/>
      <c r="DP55" s="98"/>
      <c r="DQ55" s="98"/>
      <c r="DR55" s="99"/>
      <c r="DS55" s="97">
        <f>データ!CM7</f>
        <v>12167</v>
      </c>
      <c r="DT55" s="98"/>
      <c r="DU55" s="98"/>
      <c r="DV55" s="98"/>
      <c r="DW55" s="98"/>
      <c r="DX55" s="98"/>
      <c r="DY55" s="98"/>
      <c r="DZ55" s="98"/>
      <c r="EA55" s="98"/>
      <c r="EB55" s="98"/>
      <c r="EC55" s="98"/>
      <c r="ED55" s="98"/>
      <c r="EE55" s="98"/>
      <c r="EF55" s="98"/>
      <c r="EG55" s="99"/>
      <c r="EH55" s="97">
        <f>データ!CN7</f>
        <v>12734</v>
      </c>
      <c r="EI55" s="98"/>
      <c r="EJ55" s="98"/>
      <c r="EK55" s="98"/>
      <c r="EL55" s="98"/>
      <c r="EM55" s="98"/>
      <c r="EN55" s="98"/>
      <c r="EO55" s="98"/>
      <c r="EP55" s="98"/>
      <c r="EQ55" s="98"/>
      <c r="ER55" s="98"/>
      <c r="ES55" s="98"/>
      <c r="ET55" s="98"/>
      <c r="EU55" s="98"/>
      <c r="EV55" s="99"/>
      <c r="EW55" s="97">
        <f>データ!CO7</f>
        <v>13624</v>
      </c>
      <c r="EX55" s="98"/>
      <c r="EY55" s="98"/>
      <c r="EZ55" s="98"/>
      <c r="FA55" s="98"/>
      <c r="FB55" s="98"/>
      <c r="FC55" s="98"/>
      <c r="FD55" s="98"/>
      <c r="FE55" s="98"/>
      <c r="FF55" s="98"/>
      <c r="FG55" s="98"/>
      <c r="FH55" s="98"/>
      <c r="FI55" s="98"/>
      <c r="FJ55" s="98"/>
      <c r="FK55" s="99"/>
      <c r="FL55" s="97">
        <f>データ!CP7</f>
        <v>15075</v>
      </c>
      <c r="FM55" s="98"/>
      <c r="FN55" s="98"/>
      <c r="FO55" s="98"/>
      <c r="FP55" s="98"/>
      <c r="FQ55" s="98"/>
      <c r="FR55" s="98"/>
      <c r="FS55" s="98"/>
      <c r="FT55" s="98"/>
      <c r="FU55" s="98"/>
      <c r="FV55" s="98"/>
      <c r="FW55" s="98"/>
      <c r="FX55" s="98"/>
      <c r="FY55" s="98"/>
      <c r="FZ55" s="99"/>
      <c r="GA55" s="5"/>
      <c r="GB55" s="5"/>
      <c r="GC55" s="5"/>
      <c r="GD55" s="5"/>
      <c r="GE55" s="5"/>
      <c r="GF55" s="5"/>
      <c r="GG55" s="5"/>
      <c r="GH55" s="5"/>
      <c r="GI55" s="96" t="s">
        <v>57</v>
      </c>
      <c r="GJ55" s="96"/>
      <c r="GK55" s="96"/>
      <c r="GL55" s="96"/>
      <c r="GM55" s="96"/>
      <c r="GN55" s="96"/>
      <c r="GO55" s="96"/>
      <c r="GP55" s="96"/>
      <c r="GQ55" s="96"/>
      <c r="GR55" s="85">
        <f>データ!CW7</f>
        <v>60.9</v>
      </c>
      <c r="GS55" s="86"/>
      <c r="GT55" s="86"/>
      <c r="GU55" s="86"/>
      <c r="GV55" s="86"/>
      <c r="GW55" s="86"/>
      <c r="GX55" s="86"/>
      <c r="GY55" s="86"/>
      <c r="GZ55" s="86"/>
      <c r="HA55" s="86"/>
      <c r="HB55" s="86"/>
      <c r="HC55" s="86"/>
      <c r="HD55" s="86"/>
      <c r="HE55" s="86"/>
      <c r="HF55" s="87"/>
      <c r="HG55" s="85">
        <f>データ!CX7</f>
        <v>60.9</v>
      </c>
      <c r="HH55" s="86"/>
      <c r="HI55" s="86"/>
      <c r="HJ55" s="86"/>
      <c r="HK55" s="86"/>
      <c r="HL55" s="86"/>
      <c r="HM55" s="86"/>
      <c r="HN55" s="86"/>
      <c r="HO55" s="86"/>
      <c r="HP55" s="86"/>
      <c r="HQ55" s="86"/>
      <c r="HR55" s="86"/>
      <c r="HS55" s="86"/>
      <c r="HT55" s="86"/>
      <c r="HU55" s="87"/>
      <c r="HV55" s="85">
        <f>データ!CY7</f>
        <v>61.2</v>
      </c>
      <c r="HW55" s="86"/>
      <c r="HX55" s="86"/>
      <c r="HY55" s="86"/>
      <c r="HZ55" s="86"/>
      <c r="IA55" s="86"/>
      <c r="IB55" s="86"/>
      <c r="IC55" s="86"/>
      <c r="ID55" s="86"/>
      <c r="IE55" s="86"/>
      <c r="IF55" s="86"/>
      <c r="IG55" s="86"/>
      <c r="IH55" s="86"/>
      <c r="II55" s="86"/>
      <c r="IJ55" s="87"/>
      <c r="IK55" s="85">
        <f>データ!CZ7</f>
        <v>63.6</v>
      </c>
      <c r="IL55" s="86"/>
      <c r="IM55" s="86"/>
      <c r="IN55" s="86"/>
      <c r="IO55" s="86"/>
      <c r="IP55" s="86"/>
      <c r="IQ55" s="86"/>
      <c r="IR55" s="86"/>
      <c r="IS55" s="86"/>
      <c r="IT55" s="86"/>
      <c r="IU55" s="86"/>
      <c r="IV55" s="86"/>
      <c r="IW55" s="86"/>
      <c r="IX55" s="86"/>
      <c r="IY55" s="87"/>
      <c r="IZ55" s="85">
        <f>データ!DA7</f>
        <v>66.099999999999994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96" t="s">
        <v>57</v>
      </c>
      <c r="JX55" s="96"/>
      <c r="JY55" s="96"/>
      <c r="JZ55" s="96"/>
      <c r="KA55" s="96"/>
      <c r="KB55" s="96"/>
      <c r="KC55" s="96"/>
      <c r="KD55" s="96"/>
      <c r="KE55" s="96"/>
      <c r="KF55" s="85">
        <f>データ!DH7</f>
        <v>19.600000000000001</v>
      </c>
      <c r="KG55" s="86"/>
      <c r="KH55" s="86"/>
      <c r="KI55" s="86"/>
      <c r="KJ55" s="86"/>
      <c r="KK55" s="86"/>
      <c r="KL55" s="86"/>
      <c r="KM55" s="86"/>
      <c r="KN55" s="86"/>
      <c r="KO55" s="86"/>
      <c r="KP55" s="86"/>
      <c r="KQ55" s="86"/>
      <c r="KR55" s="86"/>
      <c r="KS55" s="86"/>
      <c r="KT55" s="87"/>
      <c r="KU55" s="85">
        <f>データ!DI7</f>
        <v>20.7</v>
      </c>
      <c r="KV55" s="86"/>
      <c r="KW55" s="86"/>
      <c r="KX55" s="86"/>
      <c r="KY55" s="86"/>
      <c r="KZ55" s="86"/>
      <c r="LA55" s="86"/>
      <c r="LB55" s="86"/>
      <c r="LC55" s="86"/>
      <c r="LD55" s="86"/>
      <c r="LE55" s="86"/>
      <c r="LF55" s="86"/>
      <c r="LG55" s="86"/>
      <c r="LH55" s="86"/>
      <c r="LI55" s="87"/>
      <c r="LJ55" s="85">
        <f>データ!DJ7</f>
        <v>21.7</v>
      </c>
      <c r="LK55" s="86"/>
      <c r="LL55" s="86"/>
      <c r="LM55" s="86"/>
      <c r="LN55" s="86"/>
      <c r="LO55" s="86"/>
      <c r="LP55" s="86"/>
      <c r="LQ55" s="86"/>
      <c r="LR55" s="86"/>
      <c r="LS55" s="86"/>
      <c r="LT55" s="86"/>
      <c r="LU55" s="86"/>
      <c r="LV55" s="86"/>
      <c r="LW55" s="86"/>
      <c r="LX55" s="87"/>
      <c r="LY55" s="85">
        <f>データ!DK7</f>
        <v>22.3</v>
      </c>
      <c r="LZ55" s="86"/>
      <c r="MA55" s="86"/>
      <c r="MB55" s="86"/>
      <c r="MC55" s="86"/>
      <c r="MD55" s="86"/>
      <c r="ME55" s="86"/>
      <c r="MF55" s="86"/>
      <c r="MG55" s="86"/>
      <c r="MH55" s="86"/>
      <c r="MI55" s="86"/>
      <c r="MJ55" s="86"/>
      <c r="MK55" s="86"/>
      <c r="ML55" s="86"/>
      <c r="MM55" s="87"/>
      <c r="MN55" s="85">
        <f>データ!DL7</f>
        <v>22.7</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96" t="s">
        <v>59</v>
      </c>
      <c r="H56" s="96"/>
      <c r="I56" s="96"/>
      <c r="J56" s="96"/>
      <c r="K56" s="96"/>
      <c r="L56" s="96"/>
      <c r="M56" s="96"/>
      <c r="N56" s="96"/>
      <c r="O56" s="96"/>
      <c r="P56" s="97">
        <f>データ!CF7</f>
        <v>55265</v>
      </c>
      <c r="Q56" s="98"/>
      <c r="R56" s="98"/>
      <c r="S56" s="98"/>
      <c r="T56" s="98"/>
      <c r="U56" s="98"/>
      <c r="V56" s="98"/>
      <c r="W56" s="98"/>
      <c r="X56" s="98"/>
      <c r="Y56" s="98"/>
      <c r="Z56" s="98"/>
      <c r="AA56" s="98"/>
      <c r="AB56" s="98"/>
      <c r="AC56" s="98"/>
      <c r="AD56" s="99"/>
      <c r="AE56" s="97">
        <f>データ!CG7</f>
        <v>56892</v>
      </c>
      <c r="AF56" s="98"/>
      <c r="AG56" s="98"/>
      <c r="AH56" s="98"/>
      <c r="AI56" s="98"/>
      <c r="AJ56" s="98"/>
      <c r="AK56" s="98"/>
      <c r="AL56" s="98"/>
      <c r="AM56" s="98"/>
      <c r="AN56" s="98"/>
      <c r="AO56" s="98"/>
      <c r="AP56" s="98"/>
      <c r="AQ56" s="98"/>
      <c r="AR56" s="98"/>
      <c r="AS56" s="99"/>
      <c r="AT56" s="97">
        <f>データ!CH7</f>
        <v>59108</v>
      </c>
      <c r="AU56" s="98"/>
      <c r="AV56" s="98"/>
      <c r="AW56" s="98"/>
      <c r="AX56" s="98"/>
      <c r="AY56" s="98"/>
      <c r="AZ56" s="98"/>
      <c r="BA56" s="98"/>
      <c r="BB56" s="98"/>
      <c r="BC56" s="98"/>
      <c r="BD56" s="98"/>
      <c r="BE56" s="98"/>
      <c r="BF56" s="98"/>
      <c r="BG56" s="98"/>
      <c r="BH56" s="99"/>
      <c r="BI56" s="97">
        <f>データ!CI7</f>
        <v>60271</v>
      </c>
      <c r="BJ56" s="98"/>
      <c r="BK56" s="98"/>
      <c r="BL56" s="98"/>
      <c r="BM56" s="98"/>
      <c r="BN56" s="98"/>
      <c r="BO56" s="98"/>
      <c r="BP56" s="98"/>
      <c r="BQ56" s="98"/>
      <c r="BR56" s="98"/>
      <c r="BS56" s="98"/>
      <c r="BT56" s="98"/>
      <c r="BU56" s="98"/>
      <c r="BV56" s="98"/>
      <c r="BW56" s="99"/>
      <c r="BX56" s="97">
        <f>データ!CJ7</f>
        <v>63766</v>
      </c>
      <c r="BY56" s="98"/>
      <c r="BZ56" s="98"/>
      <c r="CA56" s="98"/>
      <c r="CB56" s="98"/>
      <c r="CC56" s="98"/>
      <c r="CD56" s="98"/>
      <c r="CE56" s="98"/>
      <c r="CF56" s="98"/>
      <c r="CG56" s="98"/>
      <c r="CH56" s="98"/>
      <c r="CI56" s="98"/>
      <c r="CJ56" s="98"/>
      <c r="CK56" s="98"/>
      <c r="CL56" s="99"/>
      <c r="CO56" s="5"/>
      <c r="CP56" s="5"/>
      <c r="CQ56" s="5"/>
      <c r="CR56" s="5"/>
      <c r="CS56" s="5"/>
      <c r="CT56" s="5"/>
      <c r="CU56" s="96" t="s">
        <v>59</v>
      </c>
      <c r="CV56" s="96"/>
      <c r="CW56" s="96"/>
      <c r="CX56" s="96"/>
      <c r="CY56" s="96"/>
      <c r="CZ56" s="96"/>
      <c r="DA56" s="96"/>
      <c r="DB56" s="96"/>
      <c r="DC56" s="96"/>
      <c r="DD56" s="97">
        <f>データ!CQ7</f>
        <v>14455</v>
      </c>
      <c r="DE56" s="98"/>
      <c r="DF56" s="98"/>
      <c r="DG56" s="98"/>
      <c r="DH56" s="98"/>
      <c r="DI56" s="98"/>
      <c r="DJ56" s="98"/>
      <c r="DK56" s="98"/>
      <c r="DL56" s="98"/>
      <c r="DM56" s="98"/>
      <c r="DN56" s="98"/>
      <c r="DO56" s="98"/>
      <c r="DP56" s="98"/>
      <c r="DQ56" s="98"/>
      <c r="DR56" s="99"/>
      <c r="DS56" s="97">
        <f>データ!CR7</f>
        <v>15171</v>
      </c>
      <c r="DT56" s="98"/>
      <c r="DU56" s="98"/>
      <c r="DV56" s="98"/>
      <c r="DW56" s="98"/>
      <c r="DX56" s="98"/>
      <c r="DY56" s="98"/>
      <c r="DZ56" s="98"/>
      <c r="EA56" s="98"/>
      <c r="EB56" s="98"/>
      <c r="EC56" s="98"/>
      <c r="ED56" s="98"/>
      <c r="EE56" s="98"/>
      <c r="EF56" s="98"/>
      <c r="EG56" s="99"/>
      <c r="EH56" s="97">
        <f>データ!CS7</f>
        <v>15887</v>
      </c>
      <c r="EI56" s="98"/>
      <c r="EJ56" s="98"/>
      <c r="EK56" s="98"/>
      <c r="EL56" s="98"/>
      <c r="EM56" s="98"/>
      <c r="EN56" s="98"/>
      <c r="EO56" s="98"/>
      <c r="EP56" s="98"/>
      <c r="EQ56" s="98"/>
      <c r="ER56" s="98"/>
      <c r="ES56" s="98"/>
      <c r="ET56" s="98"/>
      <c r="EU56" s="98"/>
      <c r="EV56" s="99"/>
      <c r="EW56" s="97">
        <f>データ!CT7</f>
        <v>16979</v>
      </c>
      <c r="EX56" s="98"/>
      <c r="EY56" s="98"/>
      <c r="EZ56" s="98"/>
      <c r="FA56" s="98"/>
      <c r="FB56" s="98"/>
      <c r="FC56" s="98"/>
      <c r="FD56" s="98"/>
      <c r="FE56" s="98"/>
      <c r="FF56" s="98"/>
      <c r="FG56" s="98"/>
      <c r="FH56" s="98"/>
      <c r="FI56" s="98"/>
      <c r="FJ56" s="98"/>
      <c r="FK56" s="99"/>
      <c r="FL56" s="97">
        <f>データ!CU7</f>
        <v>18423</v>
      </c>
      <c r="FM56" s="98"/>
      <c r="FN56" s="98"/>
      <c r="FO56" s="98"/>
      <c r="FP56" s="98"/>
      <c r="FQ56" s="98"/>
      <c r="FR56" s="98"/>
      <c r="FS56" s="98"/>
      <c r="FT56" s="98"/>
      <c r="FU56" s="98"/>
      <c r="FV56" s="98"/>
      <c r="FW56" s="98"/>
      <c r="FX56" s="98"/>
      <c r="FY56" s="98"/>
      <c r="FZ56" s="99"/>
      <c r="GA56" s="5"/>
      <c r="GB56" s="5"/>
      <c r="GC56" s="5"/>
      <c r="GD56" s="5"/>
      <c r="GE56" s="5"/>
      <c r="GF56" s="5"/>
      <c r="GG56" s="5"/>
      <c r="GH56" s="5"/>
      <c r="GI56" s="96" t="s">
        <v>59</v>
      </c>
      <c r="GJ56" s="96"/>
      <c r="GK56" s="96"/>
      <c r="GL56" s="96"/>
      <c r="GM56" s="96"/>
      <c r="GN56" s="96"/>
      <c r="GO56" s="96"/>
      <c r="GP56" s="96"/>
      <c r="GQ56" s="96"/>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96" t="s">
        <v>59</v>
      </c>
      <c r="JX56" s="96"/>
      <c r="JY56" s="96"/>
      <c r="JZ56" s="96"/>
      <c r="KA56" s="96"/>
      <c r="KB56" s="96"/>
      <c r="KC56" s="96"/>
      <c r="KD56" s="96"/>
      <c r="KE56" s="96"/>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6" t="s">
        <v>188</v>
      </c>
      <c r="NK70" s="157"/>
      <c r="NL70" s="157"/>
      <c r="NM70" s="157"/>
      <c r="NN70" s="157"/>
      <c r="NO70" s="157"/>
      <c r="NP70" s="157"/>
      <c r="NQ70" s="157"/>
      <c r="NR70" s="157"/>
      <c r="NS70" s="157"/>
      <c r="NT70" s="157"/>
      <c r="NU70" s="157"/>
      <c r="NV70" s="157"/>
      <c r="NW70" s="157"/>
      <c r="NX70" s="15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6"/>
      <c r="NK71" s="157"/>
      <c r="NL71" s="157"/>
      <c r="NM71" s="157"/>
      <c r="NN71" s="157"/>
      <c r="NO71" s="157"/>
      <c r="NP71" s="157"/>
      <c r="NQ71" s="157"/>
      <c r="NR71" s="157"/>
      <c r="NS71" s="157"/>
      <c r="NT71" s="157"/>
      <c r="NU71" s="157"/>
      <c r="NV71" s="157"/>
      <c r="NW71" s="157"/>
      <c r="NX71" s="15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6"/>
      <c r="NK72" s="157"/>
      <c r="NL72" s="157"/>
      <c r="NM72" s="157"/>
      <c r="NN72" s="157"/>
      <c r="NO72" s="157"/>
      <c r="NP72" s="157"/>
      <c r="NQ72" s="157"/>
      <c r="NR72" s="157"/>
      <c r="NS72" s="157"/>
      <c r="NT72" s="157"/>
      <c r="NU72" s="157"/>
      <c r="NV72" s="157"/>
      <c r="NW72" s="157"/>
      <c r="NX72" s="15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6"/>
      <c r="NK73" s="157"/>
      <c r="NL73" s="157"/>
      <c r="NM73" s="157"/>
      <c r="NN73" s="157"/>
      <c r="NO73" s="157"/>
      <c r="NP73" s="157"/>
      <c r="NQ73" s="157"/>
      <c r="NR73" s="157"/>
      <c r="NS73" s="157"/>
      <c r="NT73" s="157"/>
      <c r="NU73" s="157"/>
      <c r="NV73" s="157"/>
      <c r="NW73" s="157"/>
      <c r="NX73" s="15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6"/>
      <c r="NK74" s="157"/>
      <c r="NL74" s="157"/>
      <c r="NM74" s="157"/>
      <c r="NN74" s="157"/>
      <c r="NO74" s="157"/>
      <c r="NP74" s="157"/>
      <c r="NQ74" s="157"/>
      <c r="NR74" s="157"/>
      <c r="NS74" s="157"/>
      <c r="NT74" s="157"/>
      <c r="NU74" s="157"/>
      <c r="NV74" s="157"/>
      <c r="NW74" s="157"/>
      <c r="NX74" s="15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6"/>
      <c r="NK75" s="157"/>
      <c r="NL75" s="157"/>
      <c r="NM75" s="157"/>
      <c r="NN75" s="157"/>
      <c r="NO75" s="157"/>
      <c r="NP75" s="157"/>
      <c r="NQ75" s="157"/>
      <c r="NR75" s="157"/>
      <c r="NS75" s="157"/>
      <c r="NT75" s="157"/>
      <c r="NU75" s="157"/>
      <c r="NV75" s="157"/>
      <c r="NW75" s="157"/>
      <c r="NX75" s="15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6"/>
      <c r="NK76" s="157"/>
      <c r="NL76" s="157"/>
      <c r="NM76" s="157"/>
      <c r="NN76" s="157"/>
      <c r="NO76" s="157"/>
      <c r="NP76" s="157"/>
      <c r="NQ76" s="157"/>
      <c r="NR76" s="157"/>
      <c r="NS76" s="157"/>
      <c r="NT76" s="157"/>
      <c r="NU76" s="157"/>
      <c r="NV76" s="157"/>
      <c r="NW76" s="157"/>
      <c r="NX76" s="15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6"/>
      <c r="NK77" s="157"/>
      <c r="NL77" s="157"/>
      <c r="NM77" s="157"/>
      <c r="NN77" s="157"/>
      <c r="NO77" s="157"/>
      <c r="NP77" s="157"/>
      <c r="NQ77" s="157"/>
      <c r="NR77" s="157"/>
      <c r="NS77" s="157"/>
      <c r="NT77" s="157"/>
      <c r="NU77" s="157"/>
      <c r="NV77" s="157"/>
      <c r="NW77" s="157"/>
      <c r="NX77" s="15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6"/>
      <c r="NK78" s="157"/>
      <c r="NL78" s="157"/>
      <c r="NM78" s="157"/>
      <c r="NN78" s="157"/>
      <c r="NO78" s="157"/>
      <c r="NP78" s="157"/>
      <c r="NQ78" s="157"/>
      <c r="NR78" s="157"/>
      <c r="NS78" s="157"/>
      <c r="NT78" s="157"/>
      <c r="NU78" s="157"/>
      <c r="NV78" s="157"/>
      <c r="NW78" s="157"/>
      <c r="NX78" s="15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72.3</v>
      </c>
      <c r="V79" s="80"/>
      <c r="W79" s="80"/>
      <c r="X79" s="80"/>
      <c r="Y79" s="80"/>
      <c r="Z79" s="80"/>
      <c r="AA79" s="80"/>
      <c r="AB79" s="80"/>
      <c r="AC79" s="80"/>
      <c r="AD79" s="80"/>
      <c r="AE79" s="80"/>
      <c r="AF79" s="80"/>
      <c r="AG79" s="80"/>
      <c r="AH79" s="80"/>
      <c r="AI79" s="80"/>
      <c r="AJ79" s="80"/>
      <c r="AK79" s="80"/>
      <c r="AL79" s="80"/>
      <c r="AM79" s="80"/>
      <c r="AN79" s="80">
        <f>データ!DT7</f>
        <v>74</v>
      </c>
      <c r="AO79" s="80"/>
      <c r="AP79" s="80"/>
      <c r="AQ79" s="80"/>
      <c r="AR79" s="80"/>
      <c r="AS79" s="80"/>
      <c r="AT79" s="80"/>
      <c r="AU79" s="80"/>
      <c r="AV79" s="80"/>
      <c r="AW79" s="80"/>
      <c r="AX79" s="80"/>
      <c r="AY79" s="80"/>
      <c r="AZ79" s="80"/>
      <c r="BA79" s="80"/>
      <c r="BB79" s="80"/>
      <c r="BC79" s="80"/>
      <c r="BD79" s="80"/>
      <c r="BE79" s="80"/>
      <c r="BF79" s="80"/>
      <c r="BG79" s="80">
        <f>データ!DU7</f>
        <v>69.7</v>
      </c>
      <c r="BH79" s="80"/>
      <c r="BI79" s="80"/>
      <c r="BJ79" s="80"/>
      <c r="BK79" s="80"/>
      <c r="BL79" s="80"/>
      <c r="BM79" s="80"/>
      <c r="BN79" s="80"/>
      <c r="BO79" s="80"/>
      <c r="BP79" s="80"/>
      <c r="BQ79" s="80"/>
      <c r="BR79" s="80"/>
      <c r="BS79" s="80"/>
      <c r="BT79" s="80"/>
      <c r="BU79" s="80"/>
      <c r="BV79" s="80"/>
      <c r="BW79" s="80"/>
      <c r="BX79" s="80"/>
      <c r="BY79" s="80"/>
      <c r="BZ79" s="80">
        <f>データ!DV7</f>
        <v>70.5</v>
      </c>
      <c r="CA79" s="80"/>
      <c r="CB79" s="80"/>
      <c r="CC79" s="80"/>
      <c r="CD79" s="80"/>
      <c r="CE79" s="80"/>
      <c r="CF79" s="80"/>
      <c r="CG79" s="80"/>
      <c r="CH79" s="80"/>
      <c r="CI79" s="80"/>
      <c r="CJ79" s="80"/>
      <c r="CK79" s="80"/>
      <c r="CL79" s="80"/>
      <c r="CM79" s="80"/>
      <c r="CN79" s="80"/>
      <c r="CO79" s="80"/>
      <c r="CP79" s="80"/>
      <c r="CQ79" s="80"/>
      <c r="CR79" s="80"/>
      <c r="CS79" s="80">
        <f>データ!DW7</f>
        <v>78.5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75.3</v>
      </c>
      <c r="EP79" s="80"/>
      <c r="EQ79" s="80"/>
      <c r="ER79" s="80"/>
      <c r="ES79" s="80"/>
      <c r="ET79" s="80"/>
      <c r="EU79" s="80"/>
      <c r="EV79" s="80"/>
      <c r="EW79" s="80"/>
      <c r="EX79" s="80"/>
      <c r="EY79" s="80"/>
      <c r="EZ79" s="80"/>
      <c r="FA79" s="80"/>
      <c r="FB79" s="80"/>
      <c r="FC79" s="80"/>
      <c r="FD79" s="80"/>
      <c r="FE79" s="80"/>
      <c r="FF79" s="80"/>
      <c r="FG79" s="80"/>
      <c r="FH79" s="80">
        <f>データ!EE7</f>
        <v>77.400000000000006</v>
      </c>
      <c r="FI79" s="80"/>
      <c r="FJ79" s="80"/>
      <c r="FK79" s="80"/>
      <c r="FL79" s="80"/>
      <c r="FM79" s="80"/>
      <c r="FN79" s="80"/>
      <c r="FO79" s="80"/>
      <c r="FP79" s="80"/>
      <c r="FQ79" s="80"/>
      <c r="FR79" s="80"/>
      <c r="FS79" s="80"/>
      <c r="FT79" s="80"/>
      <c r="FU79" s="80"/>
      <c r="FV79" s="80"/>
      <c r="FW79" s="80"/>
      <c r="FX79" s="80"/>
      <c r="FY79" s="80"/>
      <c r="FZ79" s="80"/>
      <c r="GA79" s="80">
        <f>データ!EF7</f>
        <v>63.4</v>
      </c>
      <c r="GB79" s="80"/>
      <c r="GC79" s="80"/>
      <c r="GD79" s="80"/>
      <c r="GE79" s="80"/>
      <c r="GF79" s="80"/>
      <c r="GG79" s="80"/>
      <c r="GH79" s="80"/>
      <c r="GI79" s="80"/>
      <c r="GJ79" s="80"/>
      <c r="GK79" s="80"/>
      <c r="GL79" s="80"/>
      <c r="GM79" s="80"/>
      <c r="GN79" s="80"/>
      <c r="GO79" s="80"/>
      <c r="GP79" s="80"/>
      <c r="GQ79" s="80"/>
      <c r="GR79" s="80"/>
      <c r="GS79" s="80"/>
      <c r="GT79" s="80">
        <f>データ!EG7</f>
        <v>63.7</v>
      </c>
      <c r="GU79" s="80"/>
      <c r="GV79" s="80"/>
      <c r="GW79" s="80"/>
      <c r="GX79" s="80"/>
      <c r="GY79" s="80"/>
      <c r="GZ79" s="80"/>
      <c r="HA79" s="80"/>
      <c r="HB79" s="80"/>
      <c r="HC79" s="80"/>
      <c r="HD79" s="80"/>
      <c r="HE79" s="80"/>
      <c r="HF79" s="80"/>
      <c r="HG79" s="80"/>
      <c r="HH79" s="80"/>
      <c r="HI79" s="80"/>
      <c r="HJ79" s="80"/>
      <c r="HK79" s="80"/>
      <c r="HL79" s="80"/>
      <c r="HM79" s="80">
        <f>データ!EH7</f>
        <v>68.8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39638635</v>
      </c>
      <c r="JK79" s="79"/>
      <c r="JL79" s="79"/>
      <c r="JM79" s="79"/>
      <c r="JN79" s="79"/>
      <c r="JO79" s="79"/>
      <c r="JP79" s="79"/>
      <c r="JQ79" s="79"/>
      <c r="JR79" s="79"/>
      <c r="JS79" s="79"/>
      <c r="JT79" s="79"/>
      <c r="JU79" s="79"/>
      <c r="JV79" s="79"/>
      <c r="JW79" s="79"/>
      <c r="JX79" s="79"/>
      <c r="JY79" s="79"/>
      <c r="JZ79" s="79"/>
      <c r="KA79" s="79"/>
      <c r="KB79" s="79"/>
      <c r="KC79" s="79">
        <f>データ!EP7</f>
        <v>39920236</v>
      </c>
      <c r="KD79" s="79"/>
      <c r="KE79" s="79"/>
      <c r="KF79" s="79"/>
      <c r="KG79" s="79"/>
      <c r="KH79" s="79"/>
      <c r="KI79" s="79"/>
      <c r="KJ79" s="79"/>
      <c r="KK79" s="79"/>
      <c r="KL79" s="79"/>
      <c r="KM79" s="79"/>
      <c r="KN79" s="79"/>
      <c r="KO79" s="79"/>
      <c r="KP79" s="79"/>
      <c r="KQ79" s="79"/>
      <c r="KR79" s="79"/>
      <c r="KS79" s="79"/>
      <c r="KT79" s="79"/>
      <c r="KU79" s="79"/>
      <c r="KV79" s="79">
        <f>データ!EQ7</f>
        <v>39818556</v>
      </c>
      <c r="KW79" s="79"/>
      <c r="KX79" s="79"/>
      <c r="KY79" s="79"/>
      <c r="KZ79" s="79"/>
      <c r="LA79" s="79"/>
      <c r="LB79" s="79"/>
      <c r="LC79" s="79"/>
      <c r="LD79" s="79"/>
      <c r="LE79" s="79"/>
      <c r="LF79" s="79"/>
      <c r="LG79" s="79"/>
      <c r="LH79" s="79"/>
      <c r="LI79" s="79"/>
      <c r="LJ79" s="79"/>
      <c r="LK79" s="79"/>
      <c r="LL79" s="79"/>
      <c r="LM79" s="79"/>
      <c r="LN79" s="79"/>
      <c r="LO79" s="79">
        <f>データ!ER7</f>
        <v>40256278</v>
      </c>
      <c r="LP79" s="79"/>
      <c r="LQ79" s="79"/>
      <c r="LR79" s="79"/>
      <c r="LS79" s="79"/>
      <c r="LT79" s="79"/>
      <c r="LU79" s="79"/>
      <c r="LV79" s="79"/>
      <c r="LW79" s="79"/>
      <c r="LX79" s="79"/>
      <c r="LY79" s="79"/>
      <c r="LZ79" s="79"/>
      <c r="MA79" s="79"/>
      <c r="MB79" s="79"/>
      <c r="MC79" s="79"/>
      <c r="MD79" s="79"/>
      <c r="ME79" s="79"/>
      <c r="MF79" s="79"/>
      <c r="MG79" s="79"/>
      <c r="MH79" s="79">
        <f>データ!ES7</f>
        <v>40578841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6"/>
      <c r="NK79" s="157"/>
      <c r="NL79" s="157"/>
      <c r="NM79" s="157"/>
      <c r="NN79" s="157"/>
      <c r="NO79" s="157"/>
      <c r="NP79" s="157"/>
      <c r="NQ79" s="157"/>
      <c r="NR79" s="157"/>
      <c r="NS79" s="157"/>
      <c r="NT79" s="157"/>
      <c r="NU79" s="157"/>
      <c r="NV79" s="157"/>
      <c r="NW79" s="157"/>
      <c r="NX79" s="15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6"/>
      <c r="NK80" s="157"/>
      <c r="NL80" s="157"/>
      <c r="NM80" s="157"/>
      <c r="NN80" s="157"/>
      <c r="NO80" s="157"/>
      <c r="NP80" s="157"/>
      <c r="NQ80" s="157"/>
      <c r="NR80" s="157"/>
      <c r="NS80" s="157"/>
      <c r="NT80" s="157"/>
      <c r="NU80" s="157"/>
      <c r="NV80" s="157"/>
      <c r="NW80" s="157"/>
      <c r="NX80" s="15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6"/>
      <c r="NK81" s="157"/>
      <c r="NL81" s="157"/>
      <c r="NM81" s="157"/>
      <c r="NN81" s="157"/>
      <c r="NO81" s="157"/>
      <c r="NP81" s="157"/>
      <c r="NQ81" s="157"/>
      <c r="NR81" s="157"/>
      <c r="NS81" s="157"/>
      <c r="NT81" s="157"/>
      <c r="NU81" s="157"/>
      <c r="NV81" s="157"/>
      <c r="NW81" s="157"/>
      <c r="NX81" s="15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6"/>
      <c r="NK82" s="157"/>
      <c r="NL82" s="157"/>
      <c r="NM82" s="157"/>
      <c r="NN82" s="157"/>
      <c r="NO82" s="157"/>
      <c r="NP82" s="157"/>
      <c r="NQ82" s="157"/>
      <c r="NR82" s="157"/>
      <c r="NS82" s="157"/>
      <c r="NT82" s="157"/>
      <c r="NU82" s="157"/>
      <c r="NV82" s="157"/>
      <c r="NW82" s="157"/>
      <c r="NX82" s="15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6"/>
      <c r="NK83" s="157"/>
      <c r="NL83" s="157"/>
      <c r="NM83" s="157"/>
      <c r="NN83" s="157"/>
      <c r="NO83" s="157"/>
      <c r="NP83" s="157"/>
      <c r="NQ83" s="157"/>
      <c r="NR83" s="157"/>
      <c r="NS83" s="157"/>
      <c r="NT83" s="157"/>
      <c r="NU83" s="157"/>
      <c r="NV83" s="157"/>
      <c r="NW83" s="157"/>
      <c r="NX83" s="15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9"/>
      <c r="NK84" s="160"/>
      <c r="NL84" s="160"/>
      <c r="NM84" s="160"/>
      <c r="NN84" s="160"/>
      <c r="NO84" s="160"/>
      <c r="NP84" s="160"/>
      <c r="NQ84" s="160"/>
      <c r="NR84" s="160"/>
      <c r="NS84" s="160"/>
      <c r="NT84" s="160"/>
      <c r="NU84" s="160"/>
      <c r="NV84" s="160"/>
      <c r="NW84" s="160"/>
      <c r="NX84" s="16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79KJQH6qfxx0gIW3qN3tZ2axw8T9JnB1oQv8r+QUbQ5DKQOxq6j515jmV3yhMTkDWi/psH7CJOwWxj06rmWGw==" saltValue="IGF6aCECeciBEWfUEbYOvQ==" spinCount="100000" sheet="1" objects="1" scenarios="1" formatCells="0" formatColumns="0" formatRows="0"/>
  <mergeCells count="263">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7" t="s">
        <v>107</v>
      </c>
      <c r="AJ4" s="168"/>
      <c r="AK4" s="168"/>
      <c r="AL4" s="168"/>
      <c r="AM4" s="168"/>
      <c r="AN4" s="168"/>
      <c r="AO4" s="168"/>
      <c r="AP4" s="168"/>
      <c r="AQ4" s="168"/>
      <c r="AR4" s="168"/>
      <c r="AS4" s="169"/>
      <c r="AT4" s="170" t="s">
        <v>108</v>
      </c>
      <c r="AU4" s="166"/>
      <c r="AV4" s="166"/>
      <c r="AW4" s="166"/>
      <c r="AX4" s="166"/>
      <c r="AY4" s="166"/>
      <c r="AZ4" s="166"/>
      <c r="BA4" s="166"/>
      <c r="BB4" s="166"/>
      <c r="BC4" s="166"/>
      <c r="BD4" s="166"/>
      <c r="BE4" s="170" t="s">
        <v>109</v>
      </c>
      <c r="BF4" s="166"/>
      <c r="BG4" s="166"/>
      <c r="BH4" s="166"/>
      <c r="BI4" s="166"/>
      <c r="BJ4" s="166"/>
      <c r="BK4" s="166"/>
      <c r="BL4" s="166"/>
      <c r="BM4" s="166"/>
      <c r="BN4" s="166"/>
      <c r="BO4" s="166"/>
      <c r="BP4" s="167" t="s">
        <v>110</v>
      </c>
      <c r="BQ4" s="168"/>
      <c r="BR4" s="168"/>
      <c r="BS4" s="168"/>
      <c r="BT4" s="168"/>
      <c r="BU4" s="168"/>
      <c r="BV4" s="168"/>
      <c r="BW4" s="168"/>
      <c r="BX4" s="168"/>
      <c r="BY4" s="168"/>
      <c r="BZ4" s="169"/>
      <c r="CA4" s="166" t="s">
        <v>111</v>
      </c>
      <c r="CB4" s="166"/>
      <c r="CC4" s="166"/>
      <c r="CD4" s="166"/>
      <c r="CE4" s="166"/>
      <c r="CF4" s="166"/>
      <c r="CG4" s="166"/>
      <c r="CH4" s="166"/>
      <c r="CI4" s="166"/>
      <c r="CJ4" s="166"/>
      <c r="CK4" s="166"/>
      <c r="CL4" s="170" t="s">
        <v>112</v>
      </c>
      <c r="CM4" s="166"/>
      <c r="CN4" s="166"/>
      <c r="CO4" s="166"/>
      <c r="CP4" s="166"/>
      <c r="CQ4" s="166"/>
      <c r="CR4" s="166"/>
      <c r="CS4" s="166"/>
      <c r="CT4" s="166"/>
      <c r="CU4" s="166"/>
      <c r="CV4" s="166"/>
      <c r="CW4" s="166" t="s">
        <v>113</v>
      </c>
      <c r="CX4" s="166"/>
      <c r="CY4" s="166"/>
      <c r="CZ4" s="166"/>
      <c r="DA4" s="166"/>
      <c r="DB4" s="166"/>
      <c r="DC4" s="166"/>
      <c r="DD4" s="166"/>
      <c r="DE4" s="166"/>
      <c r="DF4" s="166"/>
      <c r="DG4" s="166"/>
      <c r="DH4" s="166" t="s">
        <v>114</v>
      </c>
      <c r="DI4" s="166"/>
      <c r="DJ4" s="166"/>
      <c r="DK4" s="166"/>
      <c r="DL4" s="166"/>
      <c r="DM4" s="166"/>
      <c r="DN4" s="166"/>
      <c r="DO4" s="166"/>
      <c r="DP4" s="166"/>
      <c r="DQ4" s="166"/>
      <c r="DR4" s="166"/>
      <c r="DS4" s="167" t="s">
        <v>115</v>
      </c>
      <c r="DT4" s="168"/>
      <c r="DU4" s="168"/>
      <c r="DV4" s="168"/>
      <c r="DW4" s="168"/>
      <c r="DX4" s="168"/>
      <c r="DY4" s="168"/>
      <c r="DZ4" s="168"/>
      <c r="EA4" s="168"/>
      <c r="EB4" s="168"/>
      <c r="EC4" s="169"/>
      <c r="ED4" s="166" t="s">
        <v>116</v>
      </c>
      <c r="EE4" s="166"/>
      <c r="EF4" s="166"/>
      <c r="EG4" s="166"/>
      <c r="EH4" s="166"/>
      <c r="EI4" s="166"/>
      <c r="EJ4" s="166"/>
      <c r="EK4" s="166"/>
      <c r="EL4" s="166"/>
      <c r="EM4" s="166"/>
      <c r="EN4" s="166"/>
      <c r="EO4" s="166" t="s">
        <v>117</v>
      </c>
      <c r="EP4" s="166"/>
      <c r="EQ4" s="166"/>
      <c r="ER4" s="166"/>
      <c r="ES4" s="166"/>
      <c r="ET4" s="166"/>
      <c r="EU4" s="166"/>
      <c r="EV4" s="166"/>
      <c r="EW4" s="166"/>
      <c r="EX4" s="166"/>
      <c r="EY4" s="166"/>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156</v>
      </c>
      <c r="AY5" s="62" t="s">
        <v>147</v>
      </c>
      <c r="AZ5" s="62" t="s">
        <v>148</v>
      </c>
      <c r="BA5" s="62" t="s">
        <v>149</v>
      </c>
      <c r="BB5" s="62" t="s">
        <v>150</v>
      </c>
      <c r="BC5" s="62" t="s">
        <v>151</v>
      </c>
      <c r="BD5" s="62" t="s">
        <v>152</v>
      </c>
      <c r="BE5" s="62" t="s">
        <v>157</v>
      </c>
      <c r="BF5" s="62" t="s">
        <v>143</v>
      </c>
      <c r="BG5" s="62" t="s">
        <v>155</v>
      </c>
      <c r="BH5" s="62" t="s">
        <v>158</v>
      </c>
      <c r="BI5" s="62" t="s">
        <v>159</v>
      </c>
      <c r="BJ5" s="62" t="s">
        <v>147</v>
      </c>
      <c r="BK5" s="62" t="s">
        <v>148</v>
      </c>
      <c r="BL5" s="62" t="s">
        <v>149</v>
      </c>
      <c r="BM5" s="62" t="s">
        <v>150</v>
      </c>
      <c r="BN5" s="62" t="s">
        <v>151</v>
      </c>
      <c r="BO5" s="62" t="s">
        <v>152</v>
      </c>
      <c r="BP5" s="62" t="s">
        <v>153</v>
      </c>
      <c r="BQ5" s="62" t="s">
        <v>143</v>
      </c>
      <c r="BR5" s="62" t="s">
        <v>155</v>
      </c>
      <c r="BS5" s="62" t="s">
        <v>160</v>
      </c>
      <c r="BT5" s="62" t="s">
        <v>146</v>
      </c>
      <c r="BU5" s="62" t="s">
        <v>147</v>
      </c>
      <c r="BV5" s="62" t="s">
        <v>148</v>
      </c>
      <c r="BW5" s="62" t="s">
        <v>149</v>
      </c>
      <c r="BX5" s="62" t="s">
        <v>150</v>
      </c>
      <c r="BY5" s="62" t="s">
        <v>151</v>
      </c>
      <c r="BZ5" s="62" t="s">
        <v>152</v>
      </c>
      <c r="CA5" s="62" t="s">
        <v>153</v>
      </c>
      <c r="CB5" s="62" t="s">
        <v>161</v>
      </c>
      <c r="CC5" s="62" t="s">
        <v>162</v>
      </c>
      <c r="CD5" s="62" t="s">
        <v>158</v>
      </c>
      <c r="CE5" s="62" t="s">
        <v>156</v>
      </c>
      <c r="CF5" s="62" t="s">
        <v>147</v>
      </c>
      <c r="CG5" s="62" t="s">
        <v>148</v>
      </c>
      <c r="CH5" s="62" t="s">
        <v>149</v>
      </c>
      <c r="CI5" s="62" t="s">
        <v>150</v>
      </c>
      <c r="CJ5" s="62" t="s">
        <v>151</v>
      </c>
      <c r="CK5" s="62" t="s">
        <v>152</v>
      </c>
      <c r="CL5" s="62" t="s">
        <v>142</v>
      </c>
      <c r="CM5" s="62" t="s">
        <v>161</v>
      </c>
      <c r="CN5" s="62" t="s">
        <v>162</v>
      </c>
      <c r="CO5" s="62" t="s">
        <v>160</v>
      </c>
      <c r="CP5" s="62" t="s">
        <v>156</v>
      </c>
      <c r="CQ5" s="62" t="s">
        <v>147</v>
      </c>
      <c r="CR5" s="62" t="s">
        <v>148</v>
      </c>
      <c r="CS5" s="62" t="s">
        <v>149</v>
      </c>
      <c r="CT5" s="62" t="s">
        <v>150</v>
      </c>
      <c r="CU5" s="62" t="s">
        <v>151</v>
      </c>
      <c r="CV5" s="62" t="s">
        <v>152</v>
      </c>
      <c r="CW5" s="62" t="s">
        <v>142</v>
      </c>
      <c r="CX5" s="62" t="s">
        <v>161</v>
      </c>
      <c r="CY5" s="62" t="s">
        <v>162</v>
      </c>
      <c r="CZ5" s="62" t="s">
        <v>158</v>
      </c>
      <c r="DA5" s="62" t="s">
        <v>146</v>
      </c>
      <c r="DB5" s="62" t="s">
        <v>147</v>
      </c>
      <c r="DC5" s="62" t="s">
        <v>148</v>
      </c>
      <c r="DD5" s="62" t="s">
        <v>149</v>
      </c>
      <c r="DE5" s="62" t="s">
        <v>150</v>
      </c>
      <c r="DF5" s="62" t="s">
        <v>151</v>
      </c>
      <c r="DG5" s="62" t="s">
        <v>152</v>
      </c>
      <c r="DH5" s="62" t="s">
        <v>142</v>
      </c>
      <c r="DI5" s="62" t="s">
        <v>154</v>
      </c>
      <c r="DJ5" s="62" t="s">
        <v>155</v>
      </c>
      <c r="DK5" s="62" t="s">
        <v>158</v>
      </c>
      <c r="DL5" s="62" t="s">
        <v>156</v>
      </c>
      <c r="DM5" s="62" t="s">
        <v>147</v>
      </c>
      <c r="DN5" s="62" t="s">
        <v>148</v>
      </c>
      <c r="DO5" s="62" t="s">
        <v>149</v>
      </c>
      <c r="DP5" s="62" t="s">
        <v>150</v>
      </c>
      <c r="DQ5" s="62" t="s">
        <v>151</v>
      </c>
      <c r="DR5" s="62" t="s">
        <v>152</v>
      </c>
      <c r="DS5" s="62" t="s">
        <v>153</v>
      </c>
      <c r="DT5" s="62" t="s">
        <v>161</v>
      </c>
      <c r="DU5" s="62" t="s">
        <v>155</v>
      </c>
      <c r="DV5" s="62" t="s">
        <v>160</v>
      </c>
      <c r="DW5" s="62" t="s">
        <v>156</v>
      </c>
      <c r="DX5" s="62" t="s">
        <v>147</v>
      </c>
      <c r="DY5" s="62" t="s">
        <v>148</v>
      </c>
      <c r="DZ5" s="62" t="s">
        <v>149</v>
      </c>
      <c r="EA5" s="62" t="s">
        <v>150</v>
      </c>
      <c r="EB5" s="62" t="s">
        <v>151</v>
      </c>
      <c r="EC5" s="62" t="s">
        <v>152</v>
      </c>
      <c r="ED5" s="62" t="s">
        <v>153</v>
      </c>
      <c r="EE5" s="62" t="s">
        <v>154</v>
      </c>
      <c r="EF5" s="62" t="s">
        <v>155</v>
      </c>
      <c r="EG5" s="62" t="s">
        <v>145</v>
      </c>
      <c r="EH5" s="62" t="s">
        <v>156</v>
      </c>
      <c r="EI5" s="62" t="s">
        <v>147</v>
      </c>
      <c r="EJ5" s="62" t="s">
        <v>148</v>
      </c>
      <c r="EK5" s="62" t="s">
        <v>149</v>
      </c>
      <c r="EL5" s="62" t="s">
        <v>150</v>
      </c>
      <c r="EM5" s="62" t="s">
        <v>151</v>
      </c>
      <c r="EN5" s="62" t="s">
        <v>163</v>
      </c>
      <c r="EO5" s="62" t="s">
        <v>153</v>
      </c>
      <c r="EP5" s="62" t="s">
        <v>143</v>
      </c>
      <c r="EQ5" s="62" t="s">
        <v>162</v>
      </c>
      <c r="ER5" s="62" t="s">
        <v>160</v>
      </c>
      <c r="ES5" s="62" t="s">
        <v>146</v>
      </c>
      <c r="ET5" s="62" t="s">
        <v>147</v>
      </c>
      <c r="EU5" s="62" t="s">
        <v>148</v>
      </c>
      <c r="EV5" s="62" t="s">
        <v>149</v>
      </c>
      <c r="EW5" s="62" t="s">
        <v>150</v>
      </c>
      <c r="EX5" s="62" t="s">
        <v>151</v>
      </c>
      <c r="EY5" s="62" t="s">
        <v>152</v>
      </c>
    </row>
    <row r="6" spans="1:155" s="67" customFormat="1" x14ac:dyDescent="0.15">
      <c r="A6" s="48" t="s">
        <v>164</v>
      </c>
      <c r="B6" s="63">
        <f>B8</f>
        <v>2020</v>
      </c>
      <c r="C6" s="63">
        <f t="shared" ref="C6:M6" si="2">C8</f>
        <v>222127</v>
      </c>
      <c r="D6" s="63">
        <f t="shared" si="2"/>
        <v>46</v>
      </c>
      <c r="E6" s="63">
        <f t="shared" si="2"/>
        <v>6</v>
      </c>
      <c r="F6" s="63">
        <f t="shared" si="2"/>
        <v>0</v>
      </c>
      <c r="G6" s="63">
        <f t="shared" si="2"/>
        <v>1</v>
      </c>
      <c r="H6" s="171" t="str">
        <f>IF(H8&lt;&gt;I8,H8,"")&amp;IF(I8&lt;&gt;J8,I8,"")&amp;"　"&amp;J8</f>
        <v>静岡県焼津市　焼津市立総合病院</v>
      </c>
      <c r="I6" s="172"/>
      <c r="J6" s="173"/>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29</v>
      </c>
      <c r="R6" s="63" t="str">
        <f t="shared" si="3"/>
        <v>対象</v>
      </c>
      <c r="S6" s="63" t="str">
        <f t="shared" si="3"/>
        <v>ド 透 未 訓 ガ</v>
      </c>
      <c r="T6" s="63" t="str">
        <f t="shared" si="3"/>
        <v>救 臨 災 地 輪</v>
      </c>
      <c r="U6" s="64">
        <f>U8</f>
        <v>138921</v>
      </c>
      <c r="V6" s="64">
        <f>V8</f>
        <v>33220</v>
      </c>
      <c r="W6" s="63" t="str">
        <f>W8</f>
        <v>非該当</v>
      </c>
      <c r="X6" s="63" t="str">
        <f t="shared" ref="X6" si="4">X8</f>
        <v>非該当</v>
      </c>
      <c r="Y6" s="63" t="str">
        <f t="shared" si="3"/>
        <v>７：１</v>
      </c>
      <c r="Z6" s="64">
        <f t="shared" si="3"/>
        <v>471</v>
      </c>
      <c r="AA6" s="64" t="str">
        <f t="shared" si="3"/>
        <v>-</v>
      </c>
      <c r="AB6" s="64" t="str">
        <f t="shared" si="3"/>
        <v>-</v>
      </c>
      <c r="AC6" s="64" t="str">
        <f t="shared" si="3"/>
        <v>-</v>
      </c>
      <c r="AD6" s="64" t="str">
        <f t="shared" si="3"/>
        <v>-</v>
      </c>
      <c r="AE6" s="64">
        <f t="shared" si="3"/>
        <v>471</v>
      </c>
      <c r="AF6" s="64">
        <f t="shared" si="3"/>
        <v>471</v>
      </c>
      <c r="AG6" s="64" t="str">
        <f t="shared" si="3"/>
        <v>-</v>
      </c>
      <c r="AH6" s="64">
        <f t="shared" si="3"/>
        <v>471</v>
      </c>
      <c r="AI6" s="65">
        <f>IF(AI8="-",NA(),AI8)</f>
        <v>96.6</v>
      </c>
      <c r="AJ6" s="65">
        <f t="shared" ref="AJ6:AR6" si="5">IF(AJ8="-",NA(),AJ8)</f>
        <v>95.2</v>
      </c>
      <c r="AK6" s="65">
        <f t="shared" si="5"/>
        <v>98.6</v>
      </c>
      <c r="AL6" s="65">
        <f t="shared" si="5"/>
        <v>96.2</v>
      </c>
      <c r="AM6" s="65">
        <f t="shared" si="5"/>
        <v>97.7</v>
      </c>
      <c r="AN6" s="65">
        <f t="shared" si="5"/>
        <v>98.5</v>
      </c>
      <c r="AO6" s="65">
        <f t="shared" si="5"/>
        <v>98.7</v>
      </c>
      <c r="AP6" s="65">
        <f t="shared" si="5"/>
        <v>99</v>
      </c>
      <c r="AQ6" s="65">
        <f t="shared" si="5"/>
        <v>99</v>
      </c>
      <c r="AR6" s="65">
        <f t="shared" si="5"/>
        <v>103.9</v>
      </c>
      <c r="AS6" s="65" t="str">
        <f>IF(AS8="-","【-】","【"&amp;SUBSTITUTE(TEXT(AS8,"#,##0.0"),"-","△")&amp;"】")</f>
        <v>【102.5】</v>
      </c>
      <c r="AT6" s="65">
        <f>IF(AT8="-",NA(),AT8)</f>
        <v>94.1</v>
      </c>
      <c r="AU6" s="65">
        <f t="shared" ref="AU6:BC6" si="6">IF(AU8="-",NA(),AU8)</f>
        <v>93.2</v>
      </c>
      <c r="AV6" s="65">
        <f t="shared" si="6"/>
        <v>95.6</v>
      </c>
      <c r="AW6" s="65">
        <f t="shared" si="6"/>
        <v>91.9</v>
      </c>
      <c r="AX6" s="65">
        <f t="shared" si="6"/>
        <v>87.9</v>
      </c>
      <c r="AY6" s="65">
        <f t="shared" si="6"/>
        <v>91.6</v>
      </c>
      <c r="AZ6" s="65">
        <f t="shared" si="6"/>
        <v>92.1</v>
      </c>
      <c r="BA6" s="65">
        <f t="shared" si="6"/>
        <v>92.3</v>
      </c>
      <c r="BB6" s="65">
        <f t="shared" si="6"/>
        <v>92.4</v>
      </c>
      <c r="BC6" s="65">
        <f t="shared" si="6"/>
        <v>87.5</v>
      </c>
      <c r="BD6" s="65" t="str">
        <f>IF(BD8="-","【-】","【"&amp;SUBSTITUTE(TEXT(BD8,"#,##0.0"),"-","△")&amp;"】")</f>
        <v>【84.7】</v>
      </c>
      <c r="BE6" s="65">
        <f>IF(BE8="-",NA(),BE8)</f>
        <v>70.599999999999994</v>
      </c>
      <c r="BF6" s="65">
        <f t="shared" ref="BF6:BN6" si="7">IF(BF8="-",NA(),BF8)</f>
        <v>73.3</v>
      </c>
      <c r="BG6" s="65">
        <f t="shared" si="7"/>
        <v>72.599999999999994</v>
      </c>
      <c r="BH6" s="65">
        <f t="shared" si="7"/>
        <v>77.599999999999994</v>
      </c>
      <c r="BI6" s="65">
        <f t="shared" si="7"/>
        <v>91</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85.2</v>
      </c>
      <c r="BQ6" s="65">
        <f t="shared" ref="BQ6:BY6" si="8">IF(BQ8="-",NA(),BQ8)</f>
        <v>86.7</v>
      </c>
      <c r="BR6" s="65">
        <f t="shared" si="8"/>
        <v>83.8</v>
      </c>
      <c r="BS6" s="65">
        <f t="shared" si="8"/>
        <v>81.2</v>
      </c>
      <c r="BT6" s="65">
        <f t="shared" si="8"/>
        <v>71.099999999999994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50470</v>
      </c>
      <c r="CB6" s="66">
        <f t="shared" ref="CB6:CJ6" si="9">IF(CB8="-",NA(),CB8)</f>
        <v>51398</v>
      </c>
      <c r="CC6" s="66">
        <f t="shared" si="9"/>
        <v>55013</v>
      </c>
      <c r="CD6" s="66">
        <f t="shared" si="9"/>
        <v>55018</v>
      </c>
      <c r="CE6" s="66">
        <f t="shared" si="9"/>
        <v>60023</v>
      </c>
      <c r="CF6" s="66">
        <f t="shared" si="9"/>
        <v>55265</v>
      </c>
      <c r="CG6" s="66">
        <f t="shared" si="9"/>
        <v>56892</v>
      </c>
      <c r="CH6" s="66">
        <f t="shared" si="9"/>
        <v>59108</v>
      </c>
      <c r="CI6" s="66">
        <f t="shared" si="9"/>
        <v>60271</v>
      </c>
      <c r="CJ6" s="66">
        <f t="shared" si="9"/>
        <v>63766</v>
      </c>
      <c r="CK6" s="65" t="str">
        <f>IF(CK8="-","【-】","【"&amp;SUBSTITUTE(TEXT(CK8,"#,##0"),"-","△")&amp;"】")</f>
        <v>【56,733】</v>
      </c>
      <c r="CL6" s="66">
        <f>IF(CL8="-",NA(),CL8)</f>
        <v>11044</v>
      </c>
      <c r="CM6" s="66">
        <f t="shared" ref="CM6:CU6" si="10">IF(CM8="-",NA(),CM8)</f>
        <v>12167</v>
      </c>
      <c r="CN6" s="66">
        <f t="shared" si="10"/>
        <v>12734</v>
      </c>
      <c r="CO6" s="66">
        <f t="shared" si="10"/>
        <v>13624</v>
      </c>
      <c r="CP6" s="66">
        <f t="shared" si="10"/>
        <v>15075</v>
      </c>
      <c r="CQ6" s="66">
        <f t="shared" si="10"/>
        <v>14455</v>
      </c>
      <c r="CR6" s="66">
        <f t="shared" si="10"/>
        <v>15171</v>
      </c>
      <c r="CS6" s="66">
        <f t="shared" si="10"/>
        <v>15887</v>
      </c>
      <c r="CT6" s="66">
        <f t="shared" si="10"/>
        <v>16979</v>
      </c>
      <c r="CU6" s="66">
        <f t="shared" si="10"/>
        <v>18423</v>
      </c>
      <c r="CV6" s="65" t="str">
        <f>IF(CV8="-","【-】","【"&amp;SUBSTITUTE(TEXT(CV8,"#,##0"),"-","△")&amp;"】")</f>
        <v>【16,778】</v>
      </c>
      <c r="CW6" s="65">
        <f>IF(CW8="-",NA(),CW8)</f>
        <v>60.9</v>
      </c>
      <c r="CX6" s="65">
        <f t="shared" ref="CX6:DF6" si="11">IF(CX8="-",NA(),CX8)</f>
        <v>60.9</v>
      </c>
      <c r="CY6" s="65">
        <f t="shared" si="11"/>
        <v>61.2</v>
      </c>
      <c r="CZ6" s="65">
        <f t="shared" si="11"/>
        <v>63.6</v>
      </c>
      <c r="DA6" s="65">
        <f t="shared" si="11"/>
        <v>66.099999999999994</v>
      </c>
      <c r="DB6" s="65">
        <f t="shared" si="11"/>
        <v>54.1</v>
      </c>
      <c r="DC6" s="65">
        <f t="shared" si="11"/>
        <v>53.8</v>
      </c>
      <c r="DD6" s="65">
        <f t="shared" si="11"/>
        <v>53</v>
      </c>
      <c r="DE6" s="65">
        <f t="shared" si="11"/>
        <v>53</v>
      </c>
      <c r="DF6" s="65">
        <f t="shared" si="11"/>
        <v>56.7</v>
      </c>
      <c r="DG6" s="65" t="str">
        <f>IF(DG8="-","【-】","【"&amp;SUBSTITUTE(TEXT(DG8,"#,##0.0"),"-","△")&amp;"】")</f>
        <v>【58.8】</v>
      </c>
      <c r="DH6" s="65">
        <f>IF(DH8="-",NA(),DH8)</f>
        <v>19.600000000000001</v>
      </c>
      <c r="DI6" s="65">
        <f t="shared" ref="DI6:DQ6" si="12">IF(DI8="-",NA(),DI8)</f>
        <v>20.7</v>
      </c>
      <c r="DJ6" s="65">
        <f t="shared" si="12"/>
        <v>21.7</v>
      </c>
      <c r="DK6" s="65">
        <f t="shared" si="12"/>
        <v>22.3</v>
      </c>
      <c r="DL6" s="65">
        <f t="shared" si="12"/>
        <v>22.7</v>
      </c>
      <c r="DM6" s="65">
        <f t="shared" si="12"/>
        <v>25.2</v>
      </c>
      <c r="DN6" s="65">
        <f t="shared" si="12"/>
        <v>25.4</v>
      </c>
      <c r="DO6" s="65">
        <f t="shared" si="12"/>
        <v>25.8</v>
      </c>
      <c r="DP6" s="65">
        <f t="shared" si="12"/>
        <v>26.4</v>
      </c>
      <c r="DQ6" s="65">
        <f t="shared" si="12"/>
        <v>26.2</v>
      </c>
      <c r="DR6" s="65" t="str">
        <f>IF(DR8="-","【-】","【"&amp;SUBSTITUTE(TEXT(DR8,"#,##0.0"),"-","△")&amp;"】")</f>
        <v>【24.8】</v>
      </c>
      <c r="DS6" s="65">
        <f>IF(DS8="-",NA(),DS8)</f>
        <v>72.3</v>
      </c>
      <c r="DT6" s="65">
        <f t="shared" ref="DT6:EB6" si="13">IF(DT8="-",NA(),DT8)</f>
        <v>74</v>
      </c>
      <c r="DU6" s="65">
        <f t="shared" si="13"/>
        <v>69.7</v>
      </c>
      <c r="DV6" s="65">
        <f t="shared" si="13"/>
        <v>70.5</v>
      </c>
      <c r="DW6" s="65">
        <f t="shared" si="13"/>
        <v>78.5</v>
      </c>
      <c r="DX6" s="65">
        <f t="shared" si="13"/>
        <v>52.5</v>
      </c>
      <c r="DY6" s="65">
        <f t="shared" si="13"/>
        <v>52.7</v>
      </c>
      <c r="DZ6" s="65">
        <f t="shared" si="13"/>
        <v>53.7</v>
      </c>
      <c r="EA6" s="65">
        <f t="shared" si="13"/>
        <v>56.4</v>
      </c>
      <c r="EB6" s="65">
        <f t="shared" si="13"/>
        <v>56.8</v>
      </c>
      <c r="EC6" s="65" t="str">
        <f>IF(EC8="-","【-】","【"&amp;SUBSTITUTE(TEXT(EC8,"#,##0.0"),"-","△")&amp;"】")</f>
        <v>【54.8】</v>
      </c>
      <c r="ED6" s="65">
        <f>IF(ED8="-",NA(),ED8)</f>
        <v>75.3</v>
      </c>
      <c r="EE6" s="65">
        <f t="shared" ref="EE6:EM6" si="14">IF(EE8="-",NA(),EE8)</f>
        <v>77.400000000000006</v>
      </c>
      <c r="EF6" s="65">
        <f t="shared" si="14"/>
        <v>63.4</v>
      </c>
      <c r="EG6" s="65">
        <f t="shared" si="14"/>
        <v>63.7</v>
      </c>
      <c r="EH6" s="65">
        <f t="shared" si="14"/>
        <v>68.8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39638635</v>
      </c>
      <c r="EP6" s="66">
        <f t="shared" ref="EP6:EX6" si="15">IF(EP8="-",NA(),EP8)</f>
        <v>39920236</v>
      </c>
      <c r="EQ6" s="66">
        <f t="shared" si="15"/>
        <v>39818556</v>
      </c>
      <c r="ER6" s="66">
        <f t="shared" si="15"/>
        <v>40256278</v>
      </c>
      <c r="ES6" s="66">
        <f t="shared" si="15"/>
        <v>40578841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165</v>
      </c>
      <c r="B7" s="63">
        <f t="shared" ref="B7:AH7" si="16">B8</f>
        <v>2020</v>
      </c>
      <c r="C7" s="63">
        <f t="shared" si="16"/>
        <v>222127</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29</v>
      </c>
      <c r="R7" s="63" t="str">
        <f t="shared" si="16"/>
        <v>対象</v>
      </c>
      <c r="S7" s="63" t="str">
        <f t="shared" si="16"/>
        <v>ド 透 未 訓 ガ</v>
      </c>
      <c r="T7" s="63" t="str">
        <f t="shared" si="16"/>
        <v>救 臨 災 地 輪</v>
      </c>
      <c r="U7" s="64">
        <f>U8</f>
        <v>138921</v>
      </c>
      <c r="V7" s="64">
        <f>V8</f>
        <v>33220</v>
      </c>
      <c r="W7" s="63" t="str">
        <f>W8</f>
        <v>非該当</v>
      </c>
      <c r="X7" s="63" t="str">
        <f t="shared" si="16"/>
        <v>非該当</v>
      </c>
      <c r="Y7" s="63" t="str">
        <f t="shared" si="16"/>
        <v>７：１</v>
      </c>
      <c r="Z7" s="64">
        <f t="shared" si="16"/>
        <v>471</v>
      </c>
      <c r="AA7" s="64" t="str">
        <f t="shared" si="16"/>
        <v>-</v>
      </c>
      <c r="AB7" s="64" t="str">
        <f t="shared" si="16"/>
        <v>-</v>
      </c>
      <c r="AC7" s="64" t="str">
        <f t="shared" si="16"/>
        <v>-</v>
      </c>
      <c r="AD7" s="64" t="str">
        <f t="shared" si="16"/>
        <v>-</v>
      </c>
      <c r="AE7" s="64">
        <f t="shared" si="16"/>
        <v>471</v>
      </c>
      <c r="AF7" s="64">
        <f t="shared" si="16"/>
        <v>471</v>
      </c>
      <c r="AG7" s="64" t="str">
        <f t="shared" si="16"/>
        <v>-</v>
      </c>
      <c r="AH7" s="64">
        <f t="shared" si="16"/>
        <v>471</v>
      </c>
      <c r="AI7" s="65">
        <f>AI8</f>
        <v>96.6</v>
      </c>
      <c r="AJ7" s="65">
        <f t="shared" ref="AJ7:AR7" si="17">AJ8</f>
        <v>95.2</v>
      </c>
      <c r="AK7" s="65">
        <f t="shared" si="17"/>
        <v>98.6</v>
      </c>
      <c r="AL7" s="65">
        <f t="shared" si="17"/>
        <v>96.2</v>
      </c>
      <c r="AM7" s="65">
        <f t="shared" si="17"/>
        <v>97.7</v>
      </c>
      <c r="AN7" s="65">
        <f t="shared" si="17"/>
        <v>98.5</v>
      </c>
      <c r="AO7" s="65">
        <f t="shared" si="17"/>
        <v>98.7</v>
      </c>
      <c r="AP7" s="65">
        <f t="shared" si="17"/>
        <v>99</v>
      </c>
      <c r="AQ7" s="65">
        <f t="shared" si="17"/>
        <v>99</v>
      </c>
      <c r="AR7" s="65">
        <f t="shared" si="17"/>
        <v>103.9</v>
      </c>
      <c r="AS7" s="65"/>
      <c r="AT7" s="65">
        <f>AT8</f>
        <v>94.1</v>
      </c>
      <c r="AU7" s="65">
        <f t="shared" ref="AU7:BC7" si="18">AU8</f>
        <v>93.2</v>
      </c>
      <c r="AV7" s="65">
        <f t="shared" si="18"/>
        <v>95.6</v>
      </c>
      <c r="AW7" s="65">
        <f t="shared" si="18"/>
        <v>91.9</v>
      </c>
      <c r="AX7" s="65">
        <f t="shared" si="18"/>
        <v>87.9</v>
      </c>
      <c r="AY7" s="65">
        <f t="shared" si="18"/>
        <v>91.6</v>
      </c>
      <c r="AZ7" s="65">
        <f t="shared" si="18"/>
        <v>92.1</v>
      </c>
      <c r="BA7" s="65">
        <f t="shared" si="18"/>
        <v>92.3</v>
      </c>
      <c r="BB7" s="65">
        <f t="shared" si="18"/>
        <v>92.4</v>
      </c>
      <c r="BC7" s="65">
        <f t="shared" si="18"/>
        <v>87.5</v>
      </c>
      <c r="BD7" s="65"/>
      <c r="BE7" s="65">
        <f>BE8</f>
        <v>70.599999999999994</v>
      </c>
      <c r="BF7" s="65">
        <f t="shared" ref="BF7:BN7" si="19">BF8</f>
        <v>73.3</v>
      </c>
      <c r="BG7" s="65">
        <f t="shared" si="19"/>
        <v>72.599999999999994</v>
      </c>
      <c r="BH7" s="65">
        <f t="shared" si="19"/>
        <v>77.599999999999994</v>
      </c>
      <c r="BI7" s="65">
        <f t="shared" si="19"/>
        <v>91</v>
      </c>
      <c r="BJ7" s="65">
        <f t="shared" si="19"/>
        <v>42.9</v>
      </c>
      <c r="BK7" s="65">
        <f t="shared" si="19"/>
        <v>40.200000000000003</v>
      </c>
      <c r="BL7" s="65">
        <f t="shared" si="19"/>
        <v>40.4</v>
      </c>
      <c r="BM7" s="65">
        <f t="shared" si="19"/>
        <v>40.1</v>
      </c>
      <c r="BN7" s="65">
        <f t="shared" si="19"/>
        <v>40.799999999999997</v>
      </c>
      <c r="BO7" s="65"/>
      <c r="BP7" s="65">
        <f>BP8</f>
        <v>85.2</v>
      </c>
      <c r="BQ7" s="65">
        <f t="shared" ref="BQ7:BY7" si="20">BQ8</f>
        <v>86.7</v>
      </c>
      <c r="BR7" s="65">
        <f t="shared" si="20"/>
        <v>83.8</v>
      </c>
      <c r="BS7" s="65">
        <f t="shared" si="20"/>
        <v>81.2</v>
      </c>
      <c r="BT7" s="65">
        <f t="shared" si="20"/>
        <v>71.099999999999994</v>
      </c>
      <c r="BU7" s="65">
        <f t="shared" si="20"/>
        <v>76.099999999999994</v>
      </c>
      <c r="BV7" s="65">
        <f t="shared" si="20"/>
        <v>77</v>
      </c>
      <c r="BW7" s="65">
        <f t="shared" si="20"/>
        <v>77.599999999999994</v>
      </c>
      <c r="BX7" s="65">
        <f t="shared" si="20"/>
        <v>77</v>
      </c>
      <c r="BY7" s="65">
        <f t="shared" si="20"/>
        <v>68.400000000000006</v>
      </c>
      <c r="BZ7" s="65"/>
      <c r="CA7" s="66">
        <f>CA8</f>
        <v>50470</v>
      </c>
      <c r="CB7" s="66">
        <f t="shared" ref="CB7:CJ7" si="21">CB8</f>
        <v>51398</v>
      </c>
      <c r="CC7" s="66">
        <f t="shared" si="21"/>
        <v>55013</v>
      </c>
      <c r="CD7" s="66">
        <f t="shared" si="21"/>
        <v>55018</v>
      </c>
      <c r="CE7" s="66">
        <f t="shared" si="21"/>
        <v>60023</v>
      </c>
      <c r="CF7" s="66">
        <f t="shared" si="21"/>
        <v>55265</v>
      </c>
      <c r="CG7" s="66">
        <f t="shared" si="21"/>
        <v>56892</v>
      </c>
      <c r="CH7" s="66">
        <f t="shared" si="21"/>
        <v>59108</v>
      </c>
      <c r="CI7" s="66">
        <f t="shared" si="21"/>
        <v>60271</v>
      </c>
      <c r="CJ7" s="66">
        <f t="shared" si="21"/>
        <v>63766</v>
      </c>
      <c r="CK7" s="65"/>
      <c r="CL7" s="66">
        <f>CL8</f>
        <v>11044</v>
      </c>
      <c r="CM7" s="66">
        <f t="shared" ref="CM7:CU7" si="22">CM8</f>
        <v>12167</v>
      </c>
      <c r="CN7" s="66">
        <f t="shared" si="22"/>
        <v>12734</v>
      </c>
      <c r="CO7" s="66">
        <f t="shared" si="22"/>
        <v>13624</v>
      </c>
      <c r="CP7" s="66">
        <f t="shared" si="22"/>
        <v>15075</v>
      </c>
      <c r="CQ7" s="66">
        <f t="shared" si="22"/>
        <v>14455</v>
      </c>
      <c r="CR7" s="66">
        <f t="shared" si="22"/>
        <v>15171</v>
      </c>
      <c r="CS7" s="66">
        <f t="shared" si="22"/>
        <v>15887</v>
      </c>
      <c r="CT7" s="66">
        <f t="shared" si="22"/>
        <v>16979</v>
      </c>
      <c r="CU7" s="66">
        <f t="shared" si="22"/>
        <v>18423</v>
      </c>
      <c r="CV7" s="65"/>
      <c r="CW7" s="65">
        <f>CW8</f>
        <v>60.9</v>
      </c>
      <c r="CX7" s="65">
        <f t="shared" ref="CX7:DF7" si="23">CX8</f>
        <v>60.9</v>
      </c>
      <c r="CY7" s="65">
        <f t="shared" si="23"/>
        <v>61.2</v>
      </c>
      <c r="CZ7" s="65">
        <f t="shared" si="23"/>
        <v>63.6</v>
      </c>
      <c r="DA7" s="65">
        <f t="shared" si="23"/>
        <v>66.099999999999994</v>
      </c>
      <c r="DB7" s="65">
        <f t="shared" si="23"/>
        <v>54.1</v>
      </c>
      <c r="DC7" s="65">
        <f t="shared" si="23"/>
        <v>53.8</v>
      </c>
      <c r="DD7" s="65">
        <f t="shared" si="23"/>
        <v>53</v>
      </c>
      <c r="DE7" s="65">
        <f t="shared" si="23"/>
        <v>53</v>
      </c>
      <c r="DF7" s="65">
        <f t="shared" si="23"/>
        <v>56.7</v>
      </c>
      <c r="DG7" s="65"/>
      <c r="DH7" s="65">
        <f>DH8</f>
        <v>19.600000000000001</v>
      </c>
      <c r="DI7" s="65">
        <f t="shared" ref="DI7:DQ7" si="24">DI8</f>
        <v>20.7</v>
      </c>
      <c r="DJ7" s="65">
        <f t="shared" si="24"/>
        <v>21.7</v>
      </c>
      <c r="DK7" s="65">
        <f t="shared" si="24"/>
        <v>22.3</v>
      </c>
      <c r="DL7" s="65">
        <f t="shared" si="24"/>
        <v>22.7</v>
      </c>
      <c r="DM7" s="65">
        <f t="shared" si="24"/>
        <v>25.2</v>
      </c>
      <c r="DN7" s="65">
        <f t="shared" si="24"/>
        <v>25.4</v>
      </c>
      <c r="DO7" s="65">
        <f t="shared" si="24"/>
        <v>25.8</v>
      </c>
      <c r="DP7" s="65">
        <f t="shared" si="24"/>
        <v>26.4</v>
      </c>
      <c r="DQ7" s="65">
        <f t="shared" si="24"/>
        <v>26.2</v>
      </c>
      <c r="DR7" s="65"/>
      <c r="DS7" s="65">
        <f>DS8</f>
        <v>72.3</v>
      </c>
      <c r="DT7" s="65">
        <f t="shared" ref="DT7:EB7" si="25">DT8</f>
        <v>74</v>
      </c>
      <c r="DU7" s="65">
        <f t="shared" si="25"/>
        <v>69.7</v>
      </c>
      <c r="DV7" s="65">
        <f t="shared" si="25"/>
        <v>70.5</v>
      </c>
      <c r="DW7" s="65">
        <f t="shared" si="25"/>
        <v>78.5</v>
      </c>
      <c r="DX7" s="65">
        <f t="shared" si="25"/>
        <v>52.5</v>
      </c>
      <c r="DY7" s="65">
        <f t="shared" si="25"/>
        <v>52.7</v>
      </c>
      <c r="DZ7" s="65">
        <f t="shared" si="25"/>
        <v>53.7</v>
      </c>
      <c r="EA7" s="65">
        <f t="shared" si="25"/>
        <v>56.4</v>
      </c>
      <c r="EB7" s="65">
        <f t="shared" si="25"/>
        <v>56.8</v>
      </c>
      <c r="EC7" s="65"/>
      <c r="ED7" s="65">
        <f>ED8</f>
        <v>75.3</v>
      </c>
      <c r="EE7" s="65">
        <f t="shared" ref="EE7:EM7" si="26">EE8</f>
        <v>77.400000000000006</v>
      </c>
      <c r="EF7" s="65">
        <f t="shared" si="26"/>
        <v>63.4</v>
      </c>
      <c r="EG7" s="65">
        <f t="shared" si="26"/>
        <v>63.7</v>
      </c>
      <c r="EH7" s="65">
        <f t="shared" si="26"/>
        <v>68.8</v>
      </c>
      <c r="EI7" s="65">
        <f t="shared" si="26"/>
        <v>66.099999999999994</v>
      </c>
      <c r="EJ7" s="65">
        <f t="shared" si="26"/>
        <v>68.400000000000006</v>
      </c>
      <c r="EK7" s="65">
        <f t="shared" si="26"/>
        <v>69.3</v>
      </c>
      <c r="EL7" s="65">
        <f t="shared" si="26"/>
        <v>71.099999999999994</v>
      </c>
      <c r="EM7" s="65">
        <f t="shared" si="26"/>
        <v>69.8</v>
      </c>
      <c r="EN7" s="65"/>
      <c r="EO7" s="66">
        <f>EO8</f>
        <v>39638635</v>
      </c>
      <c r="EP7" s="66">
        <f t="shared" ref="EP7:EX7" si="27">EP8</f>
        <v>39920236</v>
      </c>
      <c r="EQ7" s="66">
        <f t="shared" si="27"/>
        <v>39818556</v>
      </c>
      <c r="ER7" s="66">
        <f t="shared" si="27"/>
        <v>40256278</v>
      </c>
      <c r="ES7" s="66">
        <f t="shared" si="27"/>
        <v>40578841</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222127</v>
      </c>
      <c r="D8" s="68">
        <v>46</v>
      </c>
      <c r="E8" s="68">
        <v>6</v>
      </c>
      <c r="F8" s="68">
        <v>0</v>
      </c>
      <c r="G8" s="68">
        <v>1</v>
      </c>
      <c r="H8" s="68" t="s">
        <v>166</v>
      </c>
      <c r="I8" s="68" t="s">
        <v>167</v>
      </c>
      <c r="J8" s="68" t="s">
        <v>168</v>
      </c>
      <c r="K8" s="68" t="s">
        <v>169</v>
      </c>
      <c r="L8" s="68" t="s">
        <v>170</v>
      </c>
      <c r="M8" s="68" t="s">
        <v>171</v>
      </c>
      <c r="N8" s="68" t="s">
        <v>172</v>
      </c>
      <c r="O8" s="68" t="s">
        <v>173</v>
      </c>
      <c r="P8" s="68" t="s">
        <v>174</v>
      </c>
      <c r="Q8" s="69">
        <v>29</v>
      </c>
      <c r="R8" s="68" t="s">
        <v>175</v>
      </c>
      <c r="S8" s="68" t="s">
        <v>176</v>
      </c>
      <c r="T8" s="68" t="s">
        <v>177</v>
      </c>
      <c r="U8" s="69">
        <v>138921</v>
      </c>
      <c r="V8" s="69">
        <v>33220</v>
      </c>
      <c r="W8" s="68" t="s">
        <v>178</v>
      </c>
      <c r="X8" s="68" t="s">
        <v>178</v>
      </c>
      <c r="Y8" s="70" t="s">
        <v>179</v>
      </c>
      <c r="Z8" s="69">
        <v>471</v>
      </c>
      <c r="AA8" s="69" t="s">
        <v>39</v>
      </c>
      <c r="AB8" s="69" t="s">
        <v>39</v>
      </c>
      <c r="AC8" s="69" t="s">
        <v>39</v>
      </c>
      <c r="AD8" s="69" t="s">
        <v>39</v>
      </c>
      <c r="AE8" s="69">
        <v>471</v>
      </c>
      <c r="AF8" s="69">
        <v>471</v>
      </c>
      <c r="AG8" s="69" t="s">
        <v>39</v>
      </c>
      <c r="AH8" s="69">
        <v>471</v>
      </c>
      <c r="AI8" s="71">
        <v>96.6</v>
      </c>
      <c r="AJ8" s="71">
        <v>95.2</v>
      </c>
      <c r="AK8" s="71">
        <v>98.6</v>
      </c>
      <c r="AL8" s="71">
        <v>96.2</v>
      </c>
      <c r="AM8" s="71">
        <v>97.7</v>
      </c>
      <c r="AN8" s="71">
        <v>98.5</v>
      </c>
      <c r="AO8" s="71">
        <v>98.7</v>
      </c>
      <c r="AP8" s="71">
        <v>99</v>
      </c>
      <c r="AQ8" s="71">
        <v>99</v>
      </c>
      <c r="AR8" s="71">
        <v>103.9</v>
      </c>
      <c r="AS8" s="71">
        <v>102.5</v>
      </c>
      <c r="AT8" s="71">
        <v>94.1</v>
      </c>
      <c r="AU8" s="71">
        <v>93.2</v>
      </c>
      <c r="AV8" s="71">
        <v>95.6</v>
      </c>
      <c r="AW8" s="71">
        <v>91.9</v>
      </c>
      <c r="AX8" s="71">
        <v>87.9</v>
      </c>
      <c r="AY8" s="71">
        <v>91.6</v>
      </c>
      <c r="AZ8" s="71">
        <v>92.1</v>
      </c>
      <c r="BA8" s="71">
        <v>92.3</v>
      </c>
      <c r="BB8" s="71">
        <v>92.4</v>
      </c>
      <c r="BC8" s="71">
        <v>87.5</v>
      </c>
      <c r="BD8" s="71">
        <v>84.7</v>
      </c>
      <c r="BE8" s="72">
        <v>70.599999999999994</v>
      </c>
      <c r="BF8" s="72">
        <v>73.3</v>
      </c>
      <c r="BG8" s="72">
        <v>72.599999999999994</v>
      </c>
      <c r="BH8" s="72">
        <v>77.599999999999994</v>
      </c>
      <c r="BI8" s="72">
        <v>91</v>
      </c>
      <c r="BJ8" s="72">
        <v>42.9</v>
      </c>
      <c r="BK8" s="72">
        <v>40.200000000000003</v>
      </c>
      <c r="BL8" s="72">
        <v>40.4</v>
      </c>
      <c r="BM8" s="72">
        <v>40.1</v>
      </c>
      <c r="BN8" s="72">
        <v>40.799999999999997</v>
      </c>
      <c r="BO8" s="72">
        <v>69.3</v>
      </c>
      <c r="BP8" s="71">
        <v>85.2</v>
      </c>
      <c r="BQ8" s="71">
        <v>86.7</v>
      </c>
      <c r="BR8" s="71">
        <v>83.8</v>
      </c>
      <c r="BS8" s="71">
        <v>81.2</v>
      </c>
      <c r="BT8" s="71">
        <v>71.099999999999994</v>
      </c>
      <c r="BU8" s="71">
        <v>76.099999999999994</v>
      </c>
      <c r="BV8" s="71">
        <v>77</v>
      </c>
      <c r="BW8" s="71">
        <v>77.599999999999994</v>
      </c>
      <c r="BX8" s="71">
        <v>77</v>
      </c>
      <c r="BY8" s="71">
        <v>68.400000000000006</v>
      </c>
      <c r="BZ8" s="71">
        <v>67.2</v>
      </c>
      <c r="CA8" s="72">
        <v>50470</v>
      </c>
      <c r="CB8" s="72">
        <v>51398</v>
      </c>
      <c r="CC8" s="72">
        <v>55013</v>
      </c>
      <c r="CD8" s="72">
        <v>55018</v>
      </c>
      <c r="CE8" s="72">
        <v>60023</v>
      </c>
      <c r="CF8" s="72">
        <v>55265</v>
      </c>
      <c r="CG8" s="72">
        <v>56892</v>
      </c>
      <c r="CH8" s="72">
        <v>59108</v>
      </c>
      <c r="CI8" s="72">
        <v>60271</v>
      </c>
      <c r="CJ8" s="72">
        <v>63766</v>
      </c>
      <c r="CK8" s="71">
        <v>56733</v>
      </c>
      <c r="CL8" s="72">
        <v>11044</v>
      </c>
      <c r="CM8" s="72">
        <v>12167</v>
      </c>
      <c r="CN8" s="72">
        <v>12734</v>
      </c>
      <c r="CO8" s="72">
        <v>13624</v>
      </c>
      <c r="CP8" s="72">
        <v>15075</v>
      </c>
      <c r="CQ8" s="72">
        <v>14455</v>
      </c>
      <c r="CR8" s="72">
        <v>15171</v>
      </c>
      <c r="CS8" s="72">
        <v>15887</v>
      </c>
      <c r="CT8" s="72">
        <v>16979</v>
      </c>
      <c r="CU8" s="72">
        <v>18423</v>
      </c>
      <c r="CV8" s="71">
        <v>16778</v>
      </c>
      <c r="CW8" s="72">
        <v>60.9</v>
      </c>
      <c r="CX8" s="72">
        <v>60.9</v>
      </c>
      <c r="CY8" s="72">
        <v>61.2</v>
      </c>
      <c r="CZ8" s="72">
        <v>63.6</v>
      </c>
      <c r="DA8" s="72">
        <v>66.099999999999994</v>
      </c>
      <c r="DB8" s="72">
        <v>54.1</v>
      </c>
      <c r="DC8" s="72">
        <v>53.8</v>
      </c>
      <c r="DD8" s="72">
        <v>53</v>
      </c>
      <c r="DE8" s="72">
        <v>53</v>
      </c>
      <c r="DF8" s="72">
        <v>56.7</v>
      </c>
      <c r="DG8" s="72">
        <v>58.8</v>
      </c>
      <c r="DH8" s="72">
        <v>19.600000000000001</v>
      </c>
      <c r="DI8" s="72">
        <v>20.7</v>
      </c>
      <c r="DJ8" s="72">
        <v>21.7</v>
      </c>
      <c r="DK8" s="72">
        <v>22.3</v>
      </c>
      <c r="DL8" s="72">
        <v>22.7</v>
      </c>
      <c r="DM8" s="72">
        <v>25.2</v>
      </c>
      <c r="DN8" s="72">
        <v>25.4</v>
      </c>
      <c r="DO8" s="72">
        <v>25.8</v>
      </c>
      <c r="DP8" s="72">
        <v>26.4</v>
      </c>
      <c r="DQ8" s="72">
        <v>26.2</v>
      </c>
      <c r="DR8" s="72">
        <v>24.8</v>
      </c>
      <c r="DS8" s="71">
        <v>72.3</v>
      </c>
      <c r="DT8" s="71">
        <v>74</v>
      </c>
      <c r="DU8" s="71">
        <v>69.7</v>
      </c>
      <c r="DV8" s="71">
        <v>70.5</v>
      </c>
      <c r="DW8" s="71">
        <v>78.5</v>
      </c>
      <c r="DX8" s="71">
        <v>52.5</v>
      </c>
      <c r="DY8" s="71">
        <v>52.7</v>
      </c>
      <c r="DZ8" s="71">
        <v>53.7</v>
      </c>
      <c r="EA8" s="71">
        <v>56.4</v>
      </c>
      <c r="EB8" s="71">
        <v>56.8</v>
      </c>
      <c r="EC8" s="71">
        <v>54.8</v>
      </c>
      <c r="ED8" s="71">
        <v>75.3</v>
      </c>
      <c r="EE8" s="71">
        <v>77.400000000000006</v>
      </c>
      <c r="EF8" s="71">
        <v>63.4</v>
      </c>
      <c r="EG8" s="71">
        <v>63.7</v>
      </c>
      <c r="EH8" s="71">
        <v>68.8</v>
      </c>
      <c r="EI8" s="71">
        <v>66.099999999999994</v>
      </c>
      <c r="EJ8" s="71">
        <v>68.400000000000006</v>
      </c>
      <c r="EK8" s="71">
        <v>69.3</v>
      </c>
      <c r="EL8" s="71">
        <v>71.099999999999994</v>
      </c>
      <c r="EM8" s="71">
        <v>69.8</v>
      </c>
      <c r="EN8" s="71">
        <v>70.3</v>
      </c>
      <c r="EO8" s="72">
        <v>39638635</v>
      </c>
      <c r="EP8" s="72">
        <v>39920236</v>
      </c>
      <c r="EQ8" s="72">
        <v>39818556</v>
      </c>
      <c r="ER8" s="72">
        <v>40256278</v>
      </c>
      <c r="ES8" s="72">
        <v>40578841</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cp:lastModifiedBy>
  <cp:lastPrinted>2022-02-14T10:27:18Z</cp:lastPrinted>
  <dcterms:created xsi:type="dcterms:W3CDTF">2021-12-03T08:46:22Z</dcterms:created>
  <dcterms:modified xsi:type="dcterms:W3CDTF">2022-02-14T10:27:48Z</dcterms:modified>
  <cp:category/>
</cp:coreProperties>
</file>