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6274\Desktop\ダウンロード\20220106【128　15時（金）厳守】公営企業に係る「経営比較分析表」の公表について（要受信確認）\各課回答\"/>
    </mc:Choice>
  </mc:AlternateContent>
  <xr:revisionPtr revIDLastSave="0" documentId="8_{A4FACA1F-91A1-415C-9FF8-8C812BF045D8}" xr6:coauthVersionLast="36" xr6:coauthVersionMax="36" xr10:uidLastSave="{00000000-0000-0000-0000-000000000000}"/>
  <workbookProtection workbookAlgorithmName="SHA-512" workbookHashValue="/DnZV5xVAZAv4fwGmZEqQtawmw25P819zIHb9cfwOZKLCTQ/YxXEdJR93ySgaBvN2VDxfMPupCOFhb1NmREtqg==" workbookSaltValue="ZUDXUncZA9tm0ySL7vJa1A==" workbookSpinCount="100000" lockStructure="1"/>
  <bookViews>
    <workbookView xWindow="0" yWindow="0" windowWidth="10680" windowHeight="697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CS30" i="4"/>
  <c r="IT76" i="4"/>
  <c r="CS51" i="4"/>
  <c r="HJ30" i="4"/>
  <c r="MA51" i="4"/>
  <c r="C11" i="5"/>
  <c r="D11" i="5"/>
  <c r="E11" i="5"/>
  <c r="B11" i="5"/>
  <c r="BK76" i="4" l="1"/>
  <c r="LH51" i="4"/>
  <c r="LT76" i="4"/>
  <c r="GQ51" i="4"/>
  <c r="LH30" i="4"/>
  <c r="IE76" i="4"/>
  <c r="GQ30" i="4"/>
  <c r="BZ51" i="4"/>
  <c r="BZ30" i="4"/>
  <c r="FE51" i="4"/>
  <c r="HA76" i="4"/>
  <c r="AN51" i="4"/>
  <c r="FE30" i="4"/>
  <c r="AG76" i="4"/>
  <c r="AN30" i="4"/>
  <c r="JV51" i="4"/>
  <c r="KP76" i="4"/>
  <c r="JV30" i="4"/>
  <c r="FX30" i="4"/>
  <c r="BG30" i="4"/>
  <c r="BG51" i="4"/>
  <c r="AV76" i="4"/>
  <c r="KO51" i="4"/>
  <c r="FX51" i="4"/>
  <c r="KO30" i="4"/>
  <c r="HP76" i="4"/>
  <c r="LE76" i="4"/>
  <c r="KA76" i="4"/>
  <c r="EL51" i="4"/>
  <c r="JC30" i="4"/>
  <c r="GL76" i="4"/>
  <c r="U51" i="4"/>
  <c r="EL30" i="4"/>
  <c r="R76" i="4"/>
  <c r="JC51" i="4"/>
  <c r="U30"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<sst xmlns="http://schemas.openxmlformats.org/spreadsheetml/2006/main" count="278" uniqueCount="135">
  <si>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</si>
  <si>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</si>
  <si>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</si>
  <si>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</si>
  <si>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</si>
  <si>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</si>
  <si>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</si>
  <si>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</si>
  <si>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</si>
  <si>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</si>
  <si>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</si>
  <si>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</si>
  <si>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</si>
  <si>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</si>
  <si>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</si>
  <si>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</si>
  <si>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</si>
  <si>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</si>
  <si>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</si>
  <si>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</si>
  <si>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</si>
  <si>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</si>
  <si>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</si>
  <si>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</si>
  <si>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</si>
  <si>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</si>
  <si>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</si>
  <si>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</si>
  <si>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</si>
  <si>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</si>
  <si>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</si>
  <si>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</si>
  <si>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</si>
  <si>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</si>
  <si>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</si>
  <si>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</si>
  <si>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</si>
  <si>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</si>
  <si>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</si>
  <si>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</si>
  <si>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</si>
  <si>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</si>
  <si>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</si>
  <si>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</si>
  <si>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</si>
  <si>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</si>
  <si>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</si>
  <si>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</si>
  <si>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</si>
  <si>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</si>
  <si>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</si>
  <si>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</si>
  <si>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</si>
  <si>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</si>
  <si>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</si>
  <si>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</si>
  <si>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</si>
  <si>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</si>
  <si>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</si>
  <si>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</si>
  <si>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</si>
  <si>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</si>
  <si>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</si>
  <si>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</si>
  <si>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</si>
  <si>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</si>
  <si>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</si>
  <si>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</si>
  <si>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</si>
  <si>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</si>
  <si>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</si>
  <si>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</si>
  <si>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</si>
  <si>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</si>
  <si>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</si>
  <si>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</si>
  <si>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</si>
  <si>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</si>
  <si>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</si>
  <si>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</si>
  <si>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</si>
  <si>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</si>
  <si>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</si>
  <si>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</si>
  <si>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</si>
  <si>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</si>
  <si>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</si>
  <si>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</si>
  <si>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</si>
  <si>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</si>
  <si>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</si>
  <si>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</si>
  <si>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</si>
  <si>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</si>
  <si>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</si>
  <si>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</si>
  <si>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</si>
  <si>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</si>
  <si>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</si>
  <si>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</si>
  <si>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</si>
  <si>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</si>
  <si>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</si>
  <si>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</si>
  <si>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</si>
  <si>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</si>
  <si>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</si>
  <si>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</si>
  <si>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</si>
  <si>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</si>
  <si>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</si>
  <si>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</si>
  <si>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</si>
  <si>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焼津市</t>
  </si>
  <si>
    <t>焼津市小石川駐車場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</si>
  <si>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</si>
  <si>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</si>
  <si>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</si>
  <si>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</si>
  <si>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</si>
  <si>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</si>
  <si>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</si>
  <si>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</si>
  <si>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</si>
  <si>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</si>
  <si>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</si>
  <si>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</si>
  <si>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</si>
  <si>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</si>
  <si>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</si>
  <si>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</si>
  <si>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駐車場事業実施に必要となる機械やシステムについては、指定管理者が設置し、適切に管理・保守を実施している。現時点で、市として新たな設備投資の計画はない。</t>
    <rPh sb="0" eb="3">
      <t>チュウシャジョウ</t>
    </rPh>
    <rPh sb="3" eb="5">
      <t>ジギョウ</t>
    </rPh>
    <rPh sb="5" eb="7">
      <t>ジッシ</t>
    </rPh>
    <rPh sb="8" eb="10">
      <t>ヒツヨウ</t>
    </rPh>
    <rPh sb="13" eb="15">
      <t>キカイ</t>
    </rPh>
    <rPh sb="26" eb="28">
      <t>シテイ</t>
    </rPh>
    <rPh sb="28" eb="31">
      <t>カンリシャ</t>
    </rPh>
    <rPh sb="32" eb="34">
      <t>セッチ</t>
    </rPh>
    <rPh sb="36" eb="38">
      <t>テキセツ</t>
    </rPh>
    <rPh sb="39" eb="41">
      <t>カンリ</t>
    </rPh>
    <rPh sb="42" eb="44">
      <t>ホシュ</t>
    </rPh>
    <rPh sb="45" eb="47">
      <t>ジッシ</t>
    </rPh>
    <rPh sb="52" eb="55">
      <t>ゲンジテン</t>
    </rPh>
    <rPh sb="57" eb="58">
      <t>シ</t>
    </rPh>
    <rPh sb="61" eb="62">
      <t>アラ</t>
    </rPh>
    <rPh sb="64" eb="68">
      <t>セツビトウシ</t>
    </rPh>
    <rPh sb="69" eb="71">
      <t>ケイカク</t>
    </rPh>
    <phoneticPr fontId="15"/>
  </si>
  <si>
    <t>近隣に民間駐車場が増え価格競争も起きていたことから、利用者は近年減少傾向にあったため、改善策として上限料金制を導入したことにより、前年度は利用者数が伸びて収益が増加した。今年度は新型コロウイルスの感染拡大に伴う外出抑制の影響から、利用が減少したが、約２割の収入減に留まった。
その結果、①収益的収支比率、④売上高ＧＯＰ比率、⑤ＥＢＩＴＤＡはいずれも前年度から減少したものの、コロナ前のＨ30年度の値を上回っており、②③に関連する他会計からの補助金がない健全な経営状況となっている。
今後の利用促進を図るため、電子マネー精算のＰＲや、周辺商業施設利用の駐車場としての利用呼びかけなど、収益増加に努めていく。</t>
    <rPh sb="16" eb="17">
      <t>オ</t>
    </rPh>
    <rPh sb="30" eb="32">
      <t>キンネン</t>
    </rPh>
    <rPh sb="43" eb="46">
      <t>カイゼンサク</t>
    </rPh>
    <rPh sb="49" eb="51">
      <t>ジョウゲン</t>
    </rPh>
    <rPh sb="51" eb="53">
      <t>リョウキン</t>
    </rPh>
    <rPh sb="53" eb="54">
      <t>セイ</t>
    </rPh>
    <rPh sb="55" eb="57">
      <t>ドウニュウ</t>
    </rPh>
    <rPh sb="65" eb="68">
      <t>ゼンネンド</t>
    </rPh>
    <rPh sb="69" eb="71">
      <t>リヨウ</t>
    </rPh>
    <rPh sb="71" eb="72">
      <t>シャ</t>
    </rPh>
    <rPh sb="72" eb="73">
      <t>スウ</t>
    </rPh>
    <rPh sb="74" eb="75">
      <t>ノ</t>
    </rPh>
    <rPh sb="77" eb="79">
      <t>シュウエキ</t>
    </rPh>
    <rPh sb="80" eb="82">
      <t>ゾウカ</t>
    </rPh>
    <rPh sb="85" eb="86">
      <t>コン</t>
    </rPh>
    <rPh sb="86" eb="88">
      <t>ネンド</t>
    </rPh>
    <rPh sb="89" eb="91">
      <t>シンガタ</t>
    </rPh>
    <rPh sb="98" eb="100">
      <t>カンセン</t>
    </rPh>
    <rPh sb="100" eb="102">
      <t>カクダイ</t>
    </rPh>
    <rPh sb="103" eb="104">
      <t>トモナ</t>
    </rPh>
    <rPh sb="105" eb="107">
      <t>ガイシュツ</t>
    </rPh>
    <rPh sb="107" eb="109">
      <t>ヨクセイ</t>
    </rPh>
    <rPh sb="110" eb="112">
      <t>エイキョウ</t>
    </rPh>
    <rPh sb="115" eb="117">
      <t>リヨウ</t>
    </rPh>
    <rPh sb="118" eb="120">
      <t>ゲンショウ</t>
    </rPh>
    <rPh sb="124" eb="125">
      <t>ヤク</t>
    </rPh>
    <rPh sb="126" eb="127">
      <t>ワリ</t>
    </rPh>
    <rPh sb="128" eb="131">
      <t>シュウニュウゲン</t>
    </rPh>
    <rPh sb="132" eb="133">
      <t>トド</t>
    </rPh>
    <rPh sb="140" eb="142">
      <t>ケッカ</t>
    </rPh>
    <rPh sb="144" eb="147">
      <t>シュウエキテキ</t>
    </rPh>
    <rPh sb="147" eb="149">
      <t>シュウシ</t>
    </rPh>
    <rPh sb="149" eb="151">
      <t>ヒリツ</t>
    </rPh>
    <rPh sb="153" eb="155">
      <t>ウリアゲ</t>
    </rPh>
    <rPh sb="155" eb="156">
      <t>ダカ</t>
    </rPh>
    <rPh sb="159" eb="161">
      <t>ヒリツ</t>
    </rPh>
    <rPh sb="174" eb="177">
      <t>ゼンネンド</t>
    </rPh>
    <rPh sb="179" eb="181">
      <t>ゲンショウ</t>
    </rPh>
    <rPh sb="190" eb="191">
      <t>マエ</t>
    </rPh>
    <rPh sb="195" eb="197">
      <t>ネンド</t>
    </rPh>
    <rPh sb="198" eb="199">
      <t>アタイ</t>
    </rPh>
    <rPh sb="200" eb="202">
      <t>ウワマワ</t>
    </rPh>
    <rPh sb="210" eb="212">
      <t>カンレン</t>
    </rPh>
    <rPh sb="214" eb="215">
      <t>タ</t>
    </rPh>
    <rPh sb="215" eb="217">
      <t>カイケイ</t>
    </rPh>
    <rPh sb="220" eb="223">
      <t>ホジョキン</t>
    </rPh>
    <rPh sb="226" eb="228">
      <t>ケンゼン</t>
    </rPh>
    <rPh sb="229" eb="231">
      <t>ケイエイ</t>
    </rPh>
    <rPh sb="231" eb="233">
      <t>ジョウキョウ</t>
    </rPh>
    <rPh sb="241" eb="243">
      <t>コンゴ</t>
    </rPh>
    <rPh sb="244" eb="246">
      <t>リヨウ</t>
    </rPh>
    <rPh sb="246" eb="248">
      <t>ソクシン</t>
    </rPh>
    <rPh sb="249" eb="250">
      <t>ハカ</t>
    </rPh>
    <rPh sb="254" eb="256">
      <t>デンシ</t>
    </rPh>
    <rPh sb="259" eb="261">
      <t>セイサン</t>
    </rPh>
    <rPh sb="266" eb="268">
      <t>シュウヘン</t>
    </rPh>
    <rPh sb="268" eb="270">
      <t>ショウギョウ</t>
    </rPh>
    <rPh sb="270" eb="272">
      <t>シセツ</t>
    </rPh>
    <rPh sb="272" eb="274">
      <t>リヨウ</t>
    </rPh>
    <rPh sb="275" eb="277">
      <t>チュウシャ</t>
    </rPh>
    <rPh sb="277" eb="278">
      <t>ジョウ</t>
    </rPh>
    <rPh sb="282" eb="284">
      <t>リヨウ</t>
    </rPh>
    <rPh sb="284" eb="285">
      <t>ヨ</t>
    </rPh>
    <rPh sb="291" eb="293">
      <t>シュウエキ</t>
    </rPh>
    <rPh sb="293" eb="295">
      <t>ゾウカ</t>
    </rPh>
    <rPh sb="296" eb="297">
      <t>ツト</t>
    </rPh>
    <phoneticPr fontId="15"/>
  </si>
  <si>
    <t>収益状況と同様に⑪稼働率についても、新型コロナウイルスの影響による利用者の減少に伴い低下はしているが、コロナ発生前のＨ30年度の数値を上回った。これは、上限料金導入による効果によるものと考えられる。
具体的な利用状況については、利用台数は前年度16,014台に対し、本年度は13,120台（-2,894台、-18.1％）、収入は前年5,944,340円に対し、本年度は4,736,880円（-1,207,460円、-20.3％）となっている。
引き続き、上限料金や電子マネー精算のＰＲによる利用促進に努めていく。</t>
    <rPh sb="54" eb="56">
      <t>ハッセイ</t>
    </rPh>
    <rPh sb="56" eb="57">
      <t>マエ</t>
    </rPh>
    <rPh sb="61" eb="63">
      <t>ネンド</t>
    </rPh>
    <rPh sb="64" eb="66">
      <t>スウチ</t>
    </rPh>
    <rPh sb="67" eb="69">
      <t>ウワマワ</t>
    </rPh>
    <rPh sb="76" eb="78">
      <t>ジョウゲン</t>
    </rPh>
    <rPh sb="78" eb="80">
      <t>リョウキン</t>
    </rPh>
    <rPh sb="80" eb="82">
      <t>ドウニュウ</t>
    </rPh>
    <rPh sb="85" eb="87">
      <t>コウカ</t>
    </rPh>
    <rPh sb="93" eb="94">
      <t>カンガ</t>
    </rPh>
    <rPh sb="128" eb="129">
      <t>ダイ</t>
    </rPh>
    <rPh sb="130" eb="131">
      <t>タイ</t>
    </rPh>
    <rPh sb="133" eb="134">
      <t>ホン</t>
    </rPh>
    <rPh sb="164" eb="166">
      <t>ゼンネン</t>
    </rPh>
    <rPh sb="180" eb="181">
      <t>ホン</t>
    </rPh>
    <rPh sb="206" eb="207">
      <t>モト</t>
    </rPh>
    <rPh sb="222" eb="223">
      <t>ヒ</t>
    </rPh>
    <rPh sb="224" eb="225">
      <t>ツヅ</t>
    </rPh>
    <rPh sb="246" eb="248">
      <t>レイワ</t>
    </rPh>
    <rPh sb="248" eb="249">
      <t>モトオオ</t>
    </rPh>
    <phoneticPr fontId="15"/>
  </si>
  <si>
    <t>小石川駐車場については、令和元年度からの上限料金制を導入したことから、焼津駅や近隣商業施設の利用者の一時駐車施設として、また、近隣の民間事業者及び住民の定期駐車施設としての需要が高まり、利用者の定着が見られる。このため、今年度の新型コロナウイルスによる利用者減及び収入減も小幅に留めることができたと考えている。
収容台数が62台と多く、稼働率にも余裕があることから、今後も指定管理者の民間ノウハウを活かした業務改善と利用促進を図っていくとともに、都市計画駐車場として中心市街地活性化事業との調整を行いながら、施設を維持していく。</t>
    <rPh sb="0" eb="6">
      <t>コイシガワチュウシャジョウ</t>
    </rPh>
    <rPh sb="35" eb="37">
      <t>ヤイヅ</t>
    </rPh>
    <rPh sb="37" eb="38">
      <t>エキ</t>
    </rPh>
    <rPh sb="39" eb="41">
      <t>キンリン</t>
    </rPh>
    <rPh sb="41" eb="43">
      <t>ショウギョウ</t>
    </rPh>
    <rPh sb="43" eb="45">
      <t>シセツ</t>
    </rPh>
    <rPh sb="46" eb="48">
      <t>リヨウ</t>
    </rPh>
    <rPh sb="48" eb="49">
      <t>シャ</t>
    </rPh>
    <rPh sb="50" eb="52">
      <t>イチジ</t>
    </rPh>
    <rPh sb="52" eb="54">
      <t>チュウシャ</t>
    </rPh>
    <rPh sb="54" eb="56">
      <t>シセツ</t>
    </rPh>
    <rPh sb="63" eb="65">
      <t>キンリン</t>
    </rPh>
    <rPh sb="66" eb="68">
      <t>ミンカン</t>
    </rPh>
    <rPh sb="68" eb="70">
      <t>ジギョウ</t>
    </rPh>
    <rPh sb="70" eb="71">
      <t>シャ</t>
    </rPh>
    <rPh sb="71" eb="72">
      <t>オヨ</t>
    </rPh>
    <rPh sb="73" eb="75">
      <t>ジュウミン</t>
    </rPh>
    <rPh sb="76" eb="78">
      <t>テイキ</t>
    </rPh>
    <rPh sb="86" eb="88">
      <t>ジュヨウ</t>
    </rPh>
    <rPh sb="89" eb="90">
      <t>タカ</t>
    </rPh>
    <rPh sb="93" eb="96">
      <t>リヨウシャ</t>
    </rPh>
    <rPh sb="97" eb="99">
      <t>テイチャク</t>
    </rPh>
    <rPh sb="100" eb="101">
      <t>ミ</t>
    </rPh>
    <rPh sb="110" eb="113">
      <t>コンネンド</t>
    </rPh>
    <rPh sb="114" eb="116">
      <t>シンガタ</t>
    </rPh>
    <rPh sb="126" eb="128">
      <t>リヨウ</t>
    </rPh>
    <rPh sb="128" eb="129">
      <t>シャ</t>
    </rPh>
    <rPh sb="129" eb="130">
      <t>ゲン</t>
    </rPh>
    <rPh sb="130" eb="131">
      <t>オヨ</t>
    </rPh>
    <rPh sb="132" eb="135">
      <t>シュウニュウゲン</t>
    </rPh>
    <rPh sb="136" eb="138">
      <t>コハバ</t>
    </rPh>
    <rPh sb="139" eb="140">
      <t>トド</t>
    </rPh>
    <rPh sb="149" eb="150">
      <t>カンガ</t>
    </rPh>
    <rPh sb="156" eb="158">
      <t>シュウヨウ</t>
    </rPh>
    <rPh sb="158" eb="160">
      <t>ダイスウ</t>
    </rPh>
    <rPh sb="163" eb="164">
      <t>ダイ</t>
    </rPh>
    <rPh sb="165" eb="166">
      <t>オオ</t>
    </rPh>
    <rPh sb="168" eb="170">
      <t>カドウ</t>
    </rPh>
    <rPh sb="170" eb="171">
      <t>リツ</t>
    </rPh>
    <rPh sb="173" eb="175">
      <t>ヨユウ</t>
    </rPh>
    <rPh sb="183" eb="185">
      <t>コンゴ</t>
    </rPh>
    <rPh sb="186" eb="191">
      <t>シテイカンリシャ</t>
    </rPh>
    <rPh sb="192" eb="194">
      <t>ミンカン</t>
    </rPh>
    <rPh sb="199" eb="200">
      <t>イ</t>
    </rPh>
    <rPh sb="203" eb="205">
      <t>ギョウム</t>
    </rPh>
    <rPh sb="205" eb="207">
      <t>カイゼン</t>
    </rPh>
    <rPh sb="208" eb="210">
      <t>リヨウ</t>
    </rPh>
    <rPh sb="210" eb="212">
      <t>ソクシン</t>
    </rPh>
    <rPh sb="213" eb="214">
      <t>ハカ</t>
    </rPh>
    <rPh sb="233" eb="241">
      <t>チュウシンシガイチカッセイカ</t>
    </rPh>
    <rPh sb="241" eb="243">
      <t>ジギョウ</t>
    </rPh>
    <rPh sb="245" eb="247">
      <t>チョウセイ</t>
    </rPh>
    <rPh sb="248" eb="249">
      <t>オコナ</t>
    </rPh>
    <rPh sb="254" eb="256">
      <t>シセツ</t>
    </rPh>
    <rPh sb="257" eb="259">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</si>
</sst>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6B42139C-8DF0-4DA2-A4D0-725BBAFF7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86</c:v>
                </c:pt>
                <c:pt idx="1">
                  <c:v>95.2</c:v>
                </c:pt>
                <c:pt idx="2">
                  <c:v>103.9</c:v>
                </c:pt>
                <c:pt idx="3">
                  <c:v>140.5</c:v>
                </c:pt>
                <c:pt idx="4">
                  <c:v>110.1</c:v>
                </c:pt>
              </c:numCache>
            </c:numRef>
          </c:val>
          <c:extLst>
            <c:ext xmlns:c16="http://schemas.microsoft.com/office/drawing/2014/chart" uri="{C3380CC4-5D6E-409C-BE32-E72D297353CC}">
              <c16:uniqueId val="{00000000-4E25-4CAE-8ACD-B048DC760D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4E25-4CAE-8ACD-B048DC760D5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FA-4AD0-BA04-E0C103ED095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7BFA-4AD0-BA04-E0C103ED095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5E9-4598-AC66-CEC8CBF8B2C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5E9-4598-AC66-CEC8CBF8B2C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E2F-4414-B84F-555664D4849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2F-4414-B84F-555664D4849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91-444E-90D2-8C771DFE81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5491-444E-90D2-8C771DFE81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08-4636-8AAF-B95C9AE18CB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E508-4636-8AAF-B95C9AE18CB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51.6</c:v>
                </c:pt>
                <c:pt idx="1">
                  <c:v>50</c:v>
                </c:pt>
                <c:pt idx="2">
                  <c:v>54.8</c:v>
                </c:pt>
                <c:pt idx="3">
                  <c:v>71</c:v>
                </c:pt>
                <c:pt idx="4">
                  <c:v>58.1</c:v>
                </c:pt>
              </c:numCache>
            </c:numRef>
          </c:val>
          <c:extLst>
            <c:ext xmlns:c16="http://schemas.microsoft.com/office/drawing/2014/chart" uri="{C3380CC4-5D6E-409C-BE32-E72D297353CC}">
              <c16:uniqueId val="{00000000-A834-4B62-A7A8-65158933609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A834-4B62-A7A8-65158933609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c:v>
                </c:pt>
                <c:pt idx="1">
                  <c:v>-5</c:v>
                </c:pt>
                <c:pt idx="2">
                  <c:v>3.8</c:v>
                </c:pt>
                <c:pt idx="3">
                  <c:v>28.8</c:v>
                </c:pt>
                <c:pt idx="4">
                  <c:v>9.1999999999999993</c:v>
                </c:pt>
              </c:numCache>
            </c:numRef>
          </c:val>
          <c:extLst>
            <c:ext xmlns:c16="http://schemas.microsoft.com/office/drawing/2014/chart" uri="{C3380CC4-5D6E-409C-BE32-E72D297353CC}">
              <c16:uniqueId val="{00000000-E0BE-4150-AE12-0D6E5C20F49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E0BE-4150-AE12-0D6E5C20F49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-800</c:v>
                </c:pt>
                <c:pt idx="1">
                  <c:v>-239</c:v>
                </c:pt>
                <c:pt idx="2">
                  <c:v>180</c:v>
                </c:pt>
                <c:pt idx="3">
                  <c:v>1712</c:v>
                </c:pt>
                <c:pt idx="4">
                  <c:v>434</c:v>
                </c:pt>
              </c:numCache>
            </c:numRef>
          </c:val>
          <c:extLst>
            <c:ext xmlns:c16="http://schemas.microsoft.com/office/drawing/2014/chart" uri="{C3380CC4-5D6E-409C-BE32-E72D297353CC}">
              <c16:uniqueId val="{00000000-333A-455E-88F3-6306C3D8B2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333A-455E-88F3-6306C3D8B2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Q63" zoomScaleNormal="100" zoomScaleSheetLayoutView="70" workbookViewId="0">
      <selection activeCell="OD72" sqref="OD7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静岡県焼津市　焼津市小石川駐車場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1630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86</v>
      </c>
      <c r="V31" s="118"/>
      <c r="W31" s="118"/>
      <c r="X31" s="118"/>
      <c r="Y31" s="118"/>
      <c r="Z31" s="118"/>
      <c r="AA31" s="118"/>
      <c r="AB31" s="118"/>
      <c r="AC31" s="118"/>
      <c r="AD31" s="118"/>
      <c r="AE31" s="118"/>
      <c r="AF31" s="118"/>
      <c r="AG31" s="118"/>
      <c r="AH31" s="118"/>
      <c r="AI31" s="118"/>
      <c r="AJ31" s="118"/>
      <c r="AK31" s="118"/>
      <c r="AL31" s="118"/>
      <c r="AM31" s="118"/>
      <c r="AN31" s="118">
        <f>データ!Z7</f>
        <v>95.2</v>
      </c>
      <c r="AO31" s="118"/>
      <c r="AP31" s="118"/>
      <c r="AQ31" s="118"/>
      <c r="AR31" s="118"/>
      <c r="AS31" s="118"/>
      <c r="AT31" s="118"/>
      <c r="AU31" s="118"/>
      <c r="AV31" s="118"/>
      <c r="AW31" s="118"/>
      <c r="AX31" s="118"/>
      <c r="AY31" s="118"/>
      <c r="AZ31" s="118"/>
      <c r="BA31" s="118"/>
      <c r="BB31" s="118"/>
      <c r="BC31" s="118"/>
      <c r="BD31" s="118"/>
      <c r="BE31" s="118"/>
      <c r="BF31" s="118"/>
      <c r="BG31" s="118">
        <f>データ!AA7</f>
        <v>103.9</v>
      </c>
      <c r="BH31" s="118"/>
      <c r="BI31" s="118"/>
      <c r="BJ31" s="118"/>
      <c r="BK31" s="118"/>
      <c r="BL31" s="118"/>
      <c r="BM31" s="118"/>
      <c r="BN31" s="118"/>
      <c r="BO31" s="118"/>
      <c r="BP31" s="118"/>
      <c r="BQ31" s="118"/>
      <c r="BR31" s="118"/>
      <c r="BS31" s="118"/>
      <c r="BT31" s="118"/>
      <c r="BU31" s="118"/>
      <c r="BV31" s="118"/>
      <c r="BW31" s="118"/>
      <c r="BX31" s="118"/>
      <c r="BY31" s="118"/>
      <c r="BZ31" s="118">
        <f>データ!AB7</f>
        <v>140.5</v>
      </c>
      <c r="CA31" s="118"/>
      <c r="CB31" s="118"/>
      <c r="CC31" s="118"/>
      <c r="CD31" s="118"/>
      <c r="CE31" s="118"/>
      <c r="CF31" s="118"/>
      <c r="CG31" s="118"/>
      <c r="CH31" s="118"/>
      <c r="CI31" s="118"/>
      <c r="CJ31" s="118"/>
      <c r="CK31" s="118"/>
      <c r="CL31" s="118"/>
      <c r="CM31" s="118"/>
      <c r="CN31" s="118"/>
      <c r="CO31" s="118"/>
      <c r="CP31" s="118"/>
      <c r="CQ31" s="118"/>
      <c r="CR31" s="118"/>
      <c r="CS31" s="118">
        <f>データ!AC7</f>
        <v>110.1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51.6</v>
      </c>
      <c r="JD31" s="120"/>
      <c r="JE31" s="120"/>
      <c r="JF31" s="120"/>
      <c r="JG31" s="120"/>
      <c r="JH31" s="120"/>
      <c r="JI31" s="120"/>
      <c r="JJ31" s="120"/>
      <c r="JK31" s="120"/>
      <c r="JL31" s="120"/>
      <c r="JM31" s="120"/>
      <c r="JN31" s="120"/>
      <c r="JO31" s="120"/>
      <c r="JP31" s="120"/>
      <c r="JQ31" s="120"/>
      <c r="JR31" s="120"/>
      <c r="JS31" s="120"/>
      <c r="JT31" s="120"/>
      <c r="JU31" s="121"/>
      <c r="JV31" s="119">
        <f>データ!DL7</f>
        <v>50</v>
      </c>
      <c r="JW31" s="120"/>
      <c r="JX31" s="120"/>
      <c r="JY31" s="120"/>
      <c r="JZ31" s="120"/>
      <c r="KA31" s="120"/>
      <c r="KB31" s="120"/>
      <c r="KC31" s="120"/>
      <c r="KD31" s="120"/>
      <c r="KE31" s="120"/>
      <c r="KF31" s="120"/>
      <c r="KG31" s="120"/>
      <c r="KH31" s="120"/>
      <c r="KI31" s="120"/>
      <c r="KJ31" s="120"/>
      <c r="KK31" s="120"/>
      <c r="KL31" s="120"/>
      <c r="KM31" s="120"/>
      <c r="KN31" s="121"/>
      <c r="KO31" s="119">
        <f>データ!DM7</f>
        <v>54.8</v>
      </c>
      <c r="KP31" s="120"/>
      <c r="KQ31" s="120"/>
      <c r="KR31" s="120"/>
      <c r="KS31" s="120"/>
      <c r="KT31" s="120"/>
      <c r="KU31" s="120"/>
      <c r="KV31" s="120"/>
      <c r="KW31" s="120"/>
      <c r="KX31" s="120"/>
      <c r="KY31" s="120"/>
      <c r="KZ31" s="120"/>
      <c r="LA31" s="120"/>
      <c r="LB31" s="120"/>
      <c r="LC31" s="120"/>
      <c r="LD31" s="120"/>
      <c r="LE31" s="120"/>
      <c r="LF31" s="120"/>
      <c r="LG31" s="121"/>
      <c r="LH31" s="119">
        <f>データ!DN7</f>
        <v>71</v>
      </c>
      <c r="LI31" s="120"/>
      <c r="LJ31" s="120"/>
      <c r="LK31" s="120"/>
      <c r="LL31" s="120"/>
      <c r="LM31" s="120"/>
      <c r="LN31" s="120"/>
      <c r="LO31" s="120"/>
      <c r="LP31" s="120"/>
      <c r="LQ31" s="120"/>
      <c r="LR31" s="120"/>
      <c r="LS31" s="120"/>
      <c r="LT31" s="120"/>
      <c r="LU31" s="120"/>
      <c r="LV31" s="120"/>
      <c r="LW31" s="120"/>
      <c r="LX31" s="120"/>
      <c r="LY31" s="120"/>
      <c r="LZ31" s="121"/>
      <c r="MA31" s="119">
        <f>データ!DO7</f>
        <v>58.1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-17</v>
      </c>
      <c r="EM52" s="118"/>
      <c r="EN52" s="118"/>
      <c r="EO52" s="118"/>
      <c r="EP52" s="118"/>
      <c r="EQ52" s="118"/>
      <c r="ER52" s="118"/>
      <c r="ES52" s="118"/>
      <c r="ET52" s="118"/>
      <c r="EU52" s="118"/>
      <c r="EV52" s="118"/>
      <c r="EW52" s="118"/>
      <c r="EX52" s="118"/>
      <c r="EY52" s="118"/>
      <c r="EZ52" s="118"/>
      <c r="FA52" s="118"/>
      <c r="FB52" s="118"/>
      <c r="FC52" s="118"/>
      <c r="FD52" s="118"/>
      <c r="FE52" s="118">
        <f>データ!BG7</f>
        <v>-5</v>
      </c>
      <c r="FF52" s="118"/>
      <c r="FG52" s="118"/>
      <c r="FH52" s="118"/>
      <c r="FI52" s="118"/>
      <c r="FJ52" s="118"/>
      <c r="FK52" s="118"/>
      <c r="FL52" s="118"/>
      <c r="FM52" s="118"/>
      <c r="FN52" s="118"/>
      <c r="FO52" s="118"/>
      <c r="FP52" s="118"/>
      <c r="FQ52" s="118"/>
      <c r="FR52" s="118"/>
      <c r="FS52" s="118"/>
      <c r="FT52" s="118"/>
      <c r="FU52" s="118"/>
      <c r="FV52" s="118"/>
      <c r="FW52" s="118"/>
      <c r="FX52" s="118">
        <f>データ!BH7</f>
        <v>3.8</v>
      </c>
      <c r="FY52" s="118"/>
      <c r="FZ52" s="118"/>
      <c r="GA52" s="118"/>
      <c r="GB52" s="118"/>
      <c r="GC52" s="118"/>
      <c r="GD52" s="118"/>
      <c r="GE52" s="118"/>
      <c r="GF52" s="118"/>
      <c r="GG52" s="118"/>
      <c r="GH52" s="118"/>
      <c r="GI52" s="118"/>
      <c r="GJ52" s="118"/>
      <c r="GK52" s="118"/>
      <c r="GL52" s="118"/>
      <c r="GM52" s="118"/>
      <c r="GN52" s="118"/>
      <c r="GO52" s="118"/>
      <c r="GP52" s="118"/>
      <c r="GQ52" s="118">
        <f>データ!BI7</f>
        <v>28.8</v>
      </c>
      <c r="GR52" s="118"/>
      <c r="GS52" s="118"/>
      <c r="GT52" s="118"/>
      <c r="GU52" s="118"/>
      <c r="GV52" s="118"/>
      <c r="GW52" s="118"/>
      <c r="GX52" s="118"/>
      <c r="GY52" s="118"/>
      <c r="GZ52" s="118"/>
      <c r="HA52" s="118"/>
      <c r="HB52" s="118"/>
      <c r="HC52" s="118"/>
      <c r="HD52" s="118"/>
      <c r="HE52" s="118"/>
      <c r="HF52" s="118"/>
      <c r="HG52" s="118"/>
      <c r="HH52" s="118"/>
      <c r="HI52" s="118"/>
      <c r="HJ52" s="118">
        <f>データ!BJ7</f>
        <v>9.1999999999999993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-800</v>
      </c>
      <c r="JD52" s="125"/>
      <c r="JE52" s="125"/>
      <c r="JF52" s="125"/>
      <c r="JG52" s="125"/>
      <c r="JH52" s="125"/>
      <c r="JI52" s="125"/>
      <c r="JJ52" s="125"/>
      <c r="JK52" s="125"/>
      <c r="JL52" s="125"/>
      <c r="JM52" s="125"/>
      <c r="JN52" s="125"/>
      <c r="JO52" s="125"/>
      <c r="JP52" s="125"/>
      <c r="JQ52" s="125"/>
      <c r="JR52" s="125"/>
      <c r="JS52" s="125"/>
      <c r="JT52" s="125"/>
      <c r="JU52" s="125"/>
      <c r="JV52" s="125">
        <f>データ!BR7</f>
        <v>-239</v>
      </c>
      <c r="JW52" s="125"/>
      <c r="JX52" s="125"/>
      <c r="JY52" s="125"/>
      <c r="JZ52" s="125"/>
      <c r="KA52" s="125"/>
      <c r="KB52" s="125"/>
      <c r="KC52" s="125"/>
      <c r="KD52" s="125"/>
      <c r="KE52" s="125"/>
      <c r="KF52" s="125"/>
      <c r="KG52" s="125"/>
      <c r="KH52" s="125"/>
      <c r="KI52" s="125"/>
      <c r="KJ52" s="125"/>
      <c r="KK52" s="125"/>
      <c r="KL52" s="125"/>
      <c r="KM52" s="125"/>
      <c r="KN52" s="125"/>
      <c r="KO52" s="125">
        <f>データ!BS7</f>
        <v>180</v>
      </c>
      <c r="KP52" s="125"/>
      <c r="KQ52" s="125"/>
      <c r="KR52" s="125"/>
      <c r="KS52" s="125"/>
      <c r="KT52" s="125"/>
      <c r="KU52" s="125"/>
      <c r="KV52" s="125"/>
      <c r="KW52" s="125"/>
      <c r="KX52" s="125"/>
      <c r="KY52" s="125"/>
      <c r="KZ52" s="125"/>
      <c r="LA52" s="125"/>
      <c r="LB52" s="125"/>
      <c r="LC52" s="125"/>
      <c r="LD52" s="125"/>
      <c r="LE52" s="125"/>
      <c r="LF52" s="125"/>
      <c r="LG52" s="125"/>
      <c r="LH52" s="125">
        <f>データ!BT7</f>
        <v>1712</v>
      </c>
      <c r="LI52" s="125"/>
      <c r="LJ52" s="125"/>
      <c r="LK52" s="125"/>
      <c r="LL52" s="125"/>
      <c r="LM52" s="125"/>
      <c r="LN52" s="125"/>
      <c r="LO52" s="125"/>
      <c r="LP52" s="125"/>
      <c r="LQ52" s="125"/>
      <c r="LR52" s="125"/>
      <c r="LS52" s="125"/>
      <c r="LT52" s="125"/>
      <c r="LU52" s="125"/>
      <c r="LV52" s="125"/>
      <c r="LW52" s="125"/>
      <c r="LX52" s="125"/>
      <c r="LY52" s="125"/>
      <c r="LZ52" s="125"/>
      <c r="MA52" s="125">
        <f>データ!BU7</f>
        <v>434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7" t="s">
        <v>134</v>
      </c>
      <c r="NE66" s="128"/>
      <c r="NF66" s="128"/>
      <c r="NG66" s="128"/>
      <c r="NH66" s="128"/>
      <c r="NI66" s="128"/>
      <c r="NJ66" s="128"/>
      <c r="NK66" s="128"/>
      <c r="NL66" s="128"/>
      <c r="NM66" s="128"/>
      <c r="NN66" s="128"/>
      <c r="NO66" s="128"/>
      <c r="NP66" s="128"/>
      <c r="NQ66" s="128"/>
      <c r="NR66" s="129"/>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43386</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7"/>
      <c r="NE67" s="128"/>
      <c r="NF67" s="128"/>
      <c r="NG67" s="128"/>
      <c r="NH67" s="128"/>
      <c r="NI67" s="128"/>
      <c r="NJ67" s="128"/>
      <c r="NK67" s="128"/>
      <c r="NL67" s="128"/>
      <c r="NM67" s="128"/>
      <c r="NN67" s="128"/>
      <c r="NO67" s="128"/>
      <c r="NP67" s="128"/>
      <c r="NQ67" s="128"/>
      <c r="NR67" s="129"/>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7"/>
      <c r="NE68" s="128"/>
      <c r="NF68" s="128"/>
      <c r="NG68" s="128"/>
      <c r="NH68" s="128"/>
      <c r="NI68" s="128"/>
      <c r="NJ68" s="128"/>
      <c r="NK68" s="128"/>
      <c r="NL68" s="128"/>
      <c r="NM68" s="128"/>
      <c r="NN68" s="128"/>
      <c r="NO68" s="128"/>
      <c r="NP68" s="128"/>
      <c r="NQ68" s="128"/>
      <c r="NR68" s="129"/>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7"/>
      <c r="NE69" s="128"/>
      <c r="NF69" s="128"/>
      <c r="NG69" s="128"/>
      <c r="NH69" s="128"/>
      <c r="NI69" s="128"/>
      <c r="NJ69" s="128"/>
      <c r="NK69" s="128"/>
      <c r="NL69" s="128"/>
      <c r="NM69" s="128"/>
      <c r="NN69" s="128"/>
      <c r="NO69" s="128"/>
      <c r="NP69" s="128"/>
      <c r="NQ69" s="128"/>
      <c r="NR69" s="129"/>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7"/>
      <c r="NE70" s="128"/>
      <c r="NF70" s="128"/>
      <c r="NG70" s="128"/>
      <c r="NH70" s="128"/>
      <c r="NI70" s="128"/>
      <c r="NJ70" s="128"/>
      <c r="NK70" s="128"/>
      <c r="NL70" s="128"/>
      <c r="NM70" s="128"/>
      <c r="NN70" s="128"/>
      <c r="NO70" s="128"/>
      <c r="NP70" s="128"/>
      <c r="NQ70" s="128"/>
      <c r="NR70" s="129"/>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7"/>
      <c r="NE71" s="128"/>
      <c r="NF71" s="128"/>
      <c r="NG71" s="128"/>
      <c r="NH71" s="128"/>
      <c r="NI71" s="128"/>
      <c r="NJ71" s="128"/>
      <c r="NK71" s="128"/>
      <c r="NL71" s="128"/>
      <c r="NM71" s="128"/>
      <c r="NN71" s="128"/>
      <c r="NO71" s="128"/>
      <c r="NP71" s="128"/>
      <c r="NQ71" s="128"/>
      <c r="NR71" s="129"/>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7"/>
      <c r="NE72" s="128"/>
      <c r="NF72" s="128"/>
      <c r="NG72" s="128"/>
      <c r="NH72" s="128"/>
      <c r="NI72" s="128"/>
      <c r="NJ72" s="128"/>
      <c r="NK72" s="128"/>
      <c r="NL72" s="128"/>
      <c r="NM72" s="128"/>
      <c r="NN72" s="128"/>
      <c r="NO72" s="128"/>
      <c r="NP72" s="128"/>
      <c r="NQ72" s="128"/>
      <c r="NR72" s="129"/>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7"/>
      <c r="NE73" s="128"/>
      <c r="NF73" s="128"/>
      <c r="NG73" s="128"/>
      <c r="NH73" s="128"/>
      <c r="NI73" s="128"/>
      <c r="NJ73" s="128"/>
      <c r="NK73" s="128"/>
      <c r="NL73" s="128"/>
      <c r="NM73" s="128"/>
      <c r="NN73" s="128"/>
      <c r="NO73" s="128"/>
      <c r="NP73" s="128"/>
      <c r="NQ73" s="128"/>
      <c r="NR73" s="129"/>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7"/>
      <c r="NE74" s="128"/>
      <c r="NF74" s="128"/>
      <c r="NG74" s="128"/>
      <c r="NH74" s="128"/>
      <c r="NI74" s="128"/>
      <c r="NJ74" s="128"/>
      <c r="NK74" s="128"/>
      <c r="NL74" s="128"/>
      <c r="NM74" s="128"/>
      <c r="NN74" s="128"/>
      <c r="NO74" s="128"/>
      <c r="NP74" s="128"/>
      <c r="NQ74" s="128"/>
      <c r="NR74" s="129"/>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7"/>
      <c r="NE75" s="128"/>
      <c r="NF75" s="128"/>
      <c r="NG75" s="128"/>
      <c r="NH75" s="128"/>
      <c r="NI75" s="128"/>
      <c r="NJ75" s="128"/>
      <c r="NK75" s="128"/>
      <c r="NL75" s="128"/>
      <c r="NM75" s="128"/>
      <c r="NN75" s="128"/>
      <c r="NO75" s="128"/>
      <c r="NP75" s="128"/>
      <c r="NQ75" s="128"/>
      <c r="NR75" s="129"/>
    </row>
    <row r="76" spans="1:382" ht="13.5" customHeight="1" x14ac:dyDescent="0.2">
      <c r="A76" s="2"/>
      <c r="B76" s="22"/>
      <c r="C76" s="4"/>
      <c r="D76" s="4"/>
      <c r="E76" s="4"/>
      <c r="F76" s="4"/>
      <c r="I76" s="4"/>
      <c r="J76" s="4"/>
      <c r="K76" s="4"/>
      <c r="L76" s="4"/>
      <c r="M76" s="4"/>
      <c r="N76" s="4"/>
      <c r="O76" s="4"/>
      <c r="P76" s="4"/>
      <c r="Q76" s="4"/>
      <c r="R76" s="142" t="str">
        <f>データ!$B$11</f>
        <v>H28</v>
      </c>
      <c r="S76" s="143"/>
      <c r="T76" s="143"/>
      <c r="U76" s="143"/>
      <c r="V76" s="143"/>
      <c r="W76" s="143"/>
      <c r="X76" s="143"/>
      <c r="Y76" s="143"/>
      <c r="Z76" s="143"/>
      <c r="AA76" s="143"/>
      <c r="AB76" s="143"/>
      <c r="AC76" s="143"/>
      <c r="AD76" s="143"/>
      <c r="AE76" s="143"/>
      <c r="AF76" s="144"/>
      <c r="AG76" s="142" t="str">
        <f>データ!$C$11</f>
        <v>H29</v>
      </c>
      <c r="AH76" s="143"/>
      <c r="AI76" s="143"/>
      <c r="AJ76" s="143"/>
      <c r="AK76" s="143"/>
      <c r="AL76" s="143"/>
      <c r="AM76" s="143"/>
      <c r="AN76" s="143"/>
      <c r="AO76" s="143"/>
      <c r="AP76" s="143"/>
      <c r="AQ76" s="143"/>
      <c r="AR76" s="143"/>
      <c r="AS76" s="143"/>
      <c r="AT76" s="143"/>
      <c r="AU76" s="144"/>
      <c r="AV76" s="142" t="str">
        <f>データ!$D$11</f>
        <v>H30</v>
      </c>
      <c r="AW76" s="143"/>
      <c r="AX76" s="143"/>
      <c r="AY76" s="143"/>
      <c r="AZ76" s="143"/>
      <c r="BA76" s="143"/>
      <c r="BB76" s="143"/>
      <c r="BC76" s="143"/>
      <c r="BD76" s="143"/>
      <c r="BE76" s="143"/>
      <c r="BF76" s="143"/>
      <c r="BG76" s="143"/>
      <c r="BH76" s="143"/>
      <c r="BI76" s="143"/>
      <c r="BJ76" s="144"/>
      <c r="BK76" s="142" t="str">
        <f>データ!$E$11</f>
        <v>R01</v>
      </c>
      <c r="BL76" s="143"/>
      <c r="BM76" s="143"/>
      <c r="BN76" s="143"/>
      <c r="BO76" s="143"/>
      <c r="BP76" s="143"/>
      <c r="BQ76" s="143"/>
      <c r="BR76" s="143"/>
      <c r="BS76" s="143"/>
      <c r="BT76" s="143"/>
      <c r="BU76" s="143"/>
      <c r="BV76" s="143"/>
      <c r="BW76" s="143"/>
      <c r="BX76" s="143"/>
      <c r="BY76" s="144"/>
      <c r="BZ76" s="142" t="str">
        <f>データ!$F$11</f>
        <v>R02</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t="str">
        <f>データ!$B$11</f>
        <v>H28</v>
      </c>
      <c r="GM76" s="143"/>
      <c r="GN76" s="143"/>
      <c r="GO76" s="143"/>
      <c r="GP76" s="143"/>
      <c r="GQ76" s="143"/>
      <c r="GR76" s="143"/>
      <c r="GS76" s="143"/>
      <c r="GT76" s="143"/>
      <c r="GU76" s="143"/>
      <c r="GV76" s="143"/>
      <c r="GW76" s="143"/>
      <c r="GX76" s="143"/>
      <c r="GY76" s="143"/>
      <c r="GZ76" s="144"/>
      <c r="HA76" s="142" t="str">
        <f>データ!$C$11</f>
        <v>H29</v>
      </c>
      <c r="HB76" s="143"/>
      <c r="HC76" s="143"/>
      <c r="HD76" s="143"/>
      <c r="HE76" s="143"/>
      <c r="HF76" s="143"/>
      <c r="HG76" s="143"/>
      <c r="HH76" s="143"/>
      <c r="HI76" s="143"/>
      <c r="HJ76" s="143"/>
      <c r="HK76" s="143"/>
      <c r="HL76" s="143"/>
      <c r="HM76" s="143"/>
      <c r="HN76" s="143"/>
      <c r="HO76" s="144"/>
      <c r="HP76" s="142" t="str">
        <f>データ!$D$11</f>
        <v>H30</v>
      </c>
      <c r="HQ76" s="143"/>
      <c r="HR76" s="143"/>
      <c r="HS76" s="143"/>
      <c r="HT76" s="143"/>
      <c r="HU76" s="143"/>
      <c r="HV76" s="143"/>
      <c r="HW76" s="143"/>
      <c r="HX76" s="143"/>
      <c r="HY76" s="143"/>
      <c r="HZ76" s="143"/>
      <c r="IA76" s="143"/>
      <c r="IB76" s="143"/>
      <c r="IC76" s="143"/>
      <c r="ID76" s="144"/>
      <c r="IE76" s="142" t="str">
        <f>データ!$E$11</f>
        <v>R01</v>
      </c>
      <c r="IF76" s="143"/>
      <c r="IG76" s="143"/>
      <c r="IH76" s="143"/>
      <c r="II76" s="143"/>
      <c r="IJ76" s="143"/>
      <c r="IK76" s="143"/>
      <c r="IL76" s="143"/>
      <c r="IM76" s="143"/>
      <c r="IN76" s="143"/>
      <c r="IO76" s="143"/>
      <c r="IP76" s="143"/>
      <c r="IQ76" s="143"/>
      <c r="IR76" s="143"/>
      <c r="IS76" s="144"/>
      <c r="IT76" s="142" t="str">
        <f>データ!$F$11</f>
        <v>R02</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t="str">
        <f>データ!$B$11</f>
        <v>H28</v>
      </c>
      <c r="KB76" s="143"/>
      <c r="KC76" s="143"/>
      <c r="KD76" s="143"/>
      <c r="KE76" s="143"/>
      <c r="KF76" s="143"/>
      <c r="KG76" s="143"/>
      <c r="KH76" s="143"/>
      <c r="KI76" s="143"/>
      <c r="KJ76" s="143"/>
      <c r="KK76" s="143"/>
      <c r="KL76" s="143"/>
      <c r="KM76" s="143"/>
      <c r="KN76" s="143"/>
      <c r="KO76" s="144"/>
      <c r="KP76" s="142" t="str">
        <f>データ!$C$11</f>
        <v>H29</v>
      </c>
      <c r="KQ76" s="143"/>
      <c r="KR76" s="143"/>
      <c r="KS76" s="143"/>
      <c r="KT76" s="143"/>
      <c r="KU76" s="143"/>
      <c r="KV76" s="143"/>
      <c r="KW76" s="143"/>
      <c r="KX76" s="143"/>
      <c r="KY76" s="143"/>
      <c r="KZ76" s="143"/>
      <c r="LA76" s="143"/>
      <c r="LB76" s="143"/>
      <c r="LC76" s="143"/>
      <c r="LD76" s="144"/>
      <c r="LE76" s="142" t="str">
        <f>データ!$D$11</f>
        <v>H30</v>
      </c>
      <c r="LF76" s="143"/>
      <c r="LG76" s="143"/>
      <c r="LH76" s="143"/>
      <c r="LI76" s="143"/>
      <c r="LJ76" s="143"/>
      <c r="LK76" s="143"/>
      <c r="LL76" s="143"/>
      <c r="LM76" s="143"/>
      <c r="LN76" s="143"/>
      <c r="LO76" s="143"/>
      <c r="LP76" s="143"/>
      <c r="LQ76" s="143"/>
      <c r="LR76" s="143"/>
      <c r="LS76" s="144"/>
      <c r="LT76" s="142" t="str">
        <f>データ!$E$11</f>
        <v>R01</v>
      </c>
      <c r="LU76" s="143"/>
      <c r="LV76" s="143"/>
      <c r="LW76" s="143"/>
      <c r="LX76" s="143"/>
      <c r="LY76" s="143"/>
      <c r="LZ76" s="143"/>
      <c r="MA76" s="143"/>
      <c r="MB76" s="143"/>
      <c r="MC76" s="143"/>
      <c r="MD76" s="143"/>
      <c r="ME76" s="143"/>
      <c r="MF76" s="143"/>
      <c r="MG76" s="143"/>
      <c r="MH76" s="144"/>
      <c r="MI76" s="142" t="str">
        <f>データ!$F$11</f>
        <v>R02</v>
      </c>
      <c r="MJ76" s="143"/>
      <c r="MK76" s="143"/>
      <c r="ML76" s="143"/>
      <c r="MM76" s="143"/>
      <c r="MN76" s="143"/>
      <c r="MO76" s="143"/>
      <c r="MP76" s="143"/>
      <c r="MQ76" s="143"/>
      <c r="MR76" s="143"/>
      <c r="MS76" s="143"/>
      <c r="MT76" s="143"/>
      <c r="MU76" s="143"/>
      <c r="MV76" s="143"/>
      <c r="MW76" s="144"/>
      <c r="MX76" s="4"/>
      <c r="MY76" s="4"/>
      <c r="MZ76" s="4"/>
      <c r="NA76" s="4"/>
      <c r="NB76" s="4"/>
      <c r="NC76" s="44"/>
      <c r="ND76" s="127"/>
      <c r="NE76" s="128"/>
      <c r="NF76" s="128"/>
      <c r="NG76" s="128"/>
      <c r="NH76" s="128"/>
      <c r="NI76" s="128"/>
      <c r="NJ76" s="128"/>
      <c r="NK76" s="128"/>
      <c r="NL76" s="128"/>
      <c r="NM76" s="128"/>
      <c r="NN76" s="128"/>
      <c r="NO76" s="128"/>
      <c r="NP76" s="128"/>
      <c r="NQ76" s="128"/>
      <c r="NR76" s="129"/>
    </row>
    <row r="77" spans="1:382" ht="13.5" customHeight="1" x14ac:dyDescent="0.2">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7"/>
      <c r="NE77" s="128"/>
      <c r="NF77" s="128"/>
      <c r="NG77" s="128"/>
      <c r="NH77" s="128"/>
      <c r="NI77" s="128"/>
      <c r="NJ77" s="128"/>
      <c r="NK77" s="128"/>
      <c r="NL77" s="128"/>
      <c r="NM77" s="128"/>
      <c r="NN77" s="128"/>
      <c r="NO77" s="128"/>
      <c r="NP77" s="128"/>
      <c r="NQ77" s="128"/>
      <c r="NR77" s="129"/>
    </row>
    <row r="78" spans="1:382" ht="13.5" customHeight="1" x14ac:dyDescent="0.2">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27"/>
      <c r="NE78" s="128"/>
      <c r="NF78" s="128"/>
      <c r="NG78" s="128"/>
      <c r="NH78" s="128"/>
      <c r="NI78" s="128"/>
      <c r="NJ78" s="128"/>
      <c r="NK78" s="128"/>
      <c r="NL78" s="128"/>
      <c r="NM78" s="128"/>
      <c r="NN78" s="128"/>
      <c r="NO78" s="128"/>
      <c r="NP78" s="128"/>
      <c r="NQ78" s="128"/>
      <c r="NR78" s="129"/>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7"/>
      <c r="NE79" s="128"/>
      <c r="NF79" s="128"/>
      <c r="NG79" s="128"/>
      <c r="NH79" s="128"/>
      <c r="NI79" s="128"/>
      <c r="NJ79" s="128"/>
      <c r="NK79" s="128"/>
      <c r="NL79" s="128"/>
      <c r="NM79" s="128"/>
      <c r="NN79" s="128"/>
      <c r="NO79" s="128"/>
      <c r="NP79" s="128"/>
      <c r="NQ79" s="128"/>
      <c r="NR79" s="129"/>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7"/>
      <c r="NE80" s="128"/>
      <c r="NF80" s="128"/>
      <c r="NG80" s="128"/>
      <c r="NH80" s="128"/>
      <c r="NI80" s="128"/>
      <c r="NJ80" s="128"/>
      <c r="NK80" s="128"/>
      <c r="NL80" s="128"/>
      <c r="NM80" s="128"/>
      <c r="NN80" s="128"/>
      <c r="NO80" s="128"/>
      <c r="NP80" s="128"/>
      <c r="NQ80" s="128"/>
      <c r="NR80" s="129"/>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7"/>
      <c r="NE81" s="128"/>
      <c r="NF81" s="128"/>
      <c r="NG81" s="128"/>
      <c r="NH81" s="128"/>
      <c r="NI81" s="128"/>
      <c r="NJ81" s="128"/>
      <c r="NK81" s="128"/>
      <c r="NL81" s="128"/>
      <c r="NM81" s="128"/>
      <c r="NN81" s="128"/>
      <c r="NO81" s="128"/>
      <c r="NP81" s="128"/>
      <c r="NQ81" s="128"/>
      <c r="NR81" s="129"/>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70dpemWpKT0ncuWF2LUwftMkhF4Y5KhTlbzoa37Je8WVq4A+S9cd+IxAauYc/MRETcXToH+L6Vvs38EiIilJA==" saltValue="nZ4w0P3ydrihp4ri4DMVT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51"/>
      <c r="I4" s="152"/>
      <c r="J4" s="152"/>
      <c r="K4" s="152"/>
      <c r="L4" s="152"/>
      <c r="M4" s="152"/>
      <c r="N4" s="152"/>
      <c r="O4" s="152"/>
      <c r="P4" s="152"/>
      <c r="Q4" s="152"/>
      <c r="R4" s="152"/>
      <c r="S4" s="152"/>
      <c r="T4" s="152"/>
      <c r="U4" s="152"/>
      <c r="V4" s="152"/>
      <c r="W4" s="152"/>
      <c r="X4" s="152"/>
      <c r="Y4" s="146" t="s">
        <v>62</v>
      </c>
      <c r="Z4" s="147"/>
      <c r="AA4" s="147"/>
      <c r="AB4" s="147"/>
      <c r="AC4" s="147"/>
      <c r="AD4" s="147"/>
      <c r="AE4" s="147"/>
      <c r="AF4" s="147"/>
      <c r="AG4" s="147"/>
      <c r="AH4" s="147"/>
      <c r="AI4" s="148"/>
      <c r="AJ4" s="153" t="s">
        <v>63</v>
      </c>
      <c r="AK4" s="153"/>
      <c r="AL4" s="153"/>
      <c r="AM4" s="153"/>
      <c r="AN4" s="153"/>
      <c r="AO4" s="153"/>
      <c r="AP4" s="153"/>
      <c r="AQ4" s="153"/>
      <c r="AR4" s="153"/>
      <c r="AS4" s="153"/>
      <c r="AT4" s="153"/>
      <c r="AU4" s="154" t="s">
        <v>64</v>
      </c>
      <c r="AV4" s="153"/>
      <c r="AW4" s="153"/>
      <c r="AX4" s="153"/>
      <c r="AY4" s="153"/>
      <c r="AZ4" s="153"/>
      <c r="BA4" s="153"/>
      <c r="BB4" s="153"/>
      <c r="BC4" s="153"/>
      <c r="BD4" s="153"/>
      <c r="BE4" s="153"/>
      <c r="BF4" s="153" t="s">
        <v>65</v>
      </c>
      <c r="BG4" s="153"/>
      <c r="BH4" s="153"/>
      <c r="BI4" s="153"/>
      <c r="BJ4" s="153"/>
      <c r="BK4" s="153"/>
      <c r="BL4" s="153"/>
      <c r="BM4" s="153"/>
      <c r="BN4" s="153"/>
      <c r="BO4" s="153"/>
      <c r="BP4" s="153"/>
      <c r="BQ4" s="154" t="s">
        <v>66</v>
      </c>
      <c r="BR4" s="153"/>
      <c r="BS4" s="153"/>
      <c r="BT4" s="153"/>
      <c r="BU4" s="153"/>
      <c r="BV4" s="153"/>
      <c r="BW4" s="153"/>
      <c r="BX4" s="153"/>
      <c r="BY4" s="153"/>
      <c r="BZ4" s="153"/>
      <c r="CA4" s="153"/>
      <c r="CB4" s="153" t="s">
        <v>67</v>
      </c>
      <c r="CC4" s="153"/>
      <c r="CD4" s="153"/>
      <c r="CE4" s="153"/>
      <c r="CF4" s="153"/>
      <c r="CG4" s="153"/>
      <c r="CH4" s="153"/>
      <c r="CI4" s="153"/>
      <c r="CJ4" s="153"/>
      <c r="CK4" s="153"/>
      <c r="CL4" s="153"/>
      <c r="CM4" s="155" t="s">
        <v>68</v>
      </c>
      <c r="CN4" s="155" t="s">
        <v>69</v>
      </c>
      <c r="CO4" s="146" t="s">
        <v>70</v>
      </c>
      <c r="CP4" s="147"/>
      <c r="CQ4" s="147"/>
      <c r="CR4" s="147"/>
      <c r="CS4" s="147"/>
      <c r="CT4" s="147"/>
      <c r="CU4" s="147"/>
      <c r="CV4" s="147"/>
      <c r="CW4" s="147"/>
      <c r="CX4" s="147"/>
      <c r="CY4" s="148"/>
      <c r="CZ4" s="153" t="s">
        <v>71</v>
      </c>
      <c r="DA4" s="153"/>
      <c r="DB4" s="153"/>
      <c r="DC4" s="153"/>
      <c r="DD4" s="153"/>
      <c r="DE4" s="153"/>
      <c r="DF4" s="153"/>
      <c r="DG4" s="153"/>
      <c r="DH4" s="153"/>
      <c r="DI4" s="153"/>
      <c r="DJ4" s="153"/>
      <c r="DK4" s="146" t="s">
        <v>72</v>
      </c>
      <c r="DL4" s="147"/>
      <c r="DM4" s="147"/>
      <c r="DN4" s="147"/>
      <c r="DO4" s="147"/>
      <c r="DP4" s="147"/>
      <c r="DQ4" s="147"/>
      <c r="DR4" s="147"/>
      <c r="DS4" s="147"/>
      <c r="DT4" s="147"/>
      <c r="DU4" s="148"/>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99</v>
      </c>
      <c r="BG5" s="59" t="s">
        <v>89</v>
      </c>
      <c r="BH5" s="59" t="s">
        <v>90</v>
      </c>
      <c r="BI5" s="59" t="s">
        <v>102</v>
      </c>
      <c r="BJ5" s="59" t="s">
        <v>92</v>
      </c>
      <c r="BK5" s="59" t="s">
        <v>93</v>
      </c>
      <c r="BL5" s="59" t="s">
        <v>94</v>
      </c>
      <c r="BM5" s="59" t="s">
        <v>95</v>
      </c>
      <c r="BN5" s="59" t="s">
        <v>96</v>
      </c>
      <c r="BO5" s="59" t="s">
        <v>97</v>
      </c>
      <c r="BP5" s="59" t="s">
        <v>98</v>
      </c>
      <c r="BQ5" s="59" t="s">
        <v>103</v>
      </c>
      <c r="BR5" s="59" t="s">
        <v>100</v>
      </c>
      <c r="BS5" s="59" t="s">
        <v>90</v>
      </c>
      <c r="BT5" s="59" t="s">
        <v>91</v>
      </c>
      <c r="BU5" s="59" t="s">
        <v>104</v>
      </c>
      <c r="BV5" s="59" t="s">
        <v>93</v>
      </c>
      <c r="BW5" s="59" t="s">
        <v>94</v>
      </c>
      <c r="BX5" s="59" t="s">
        <v>95</v>
      </c>
      <c r="BY5" s="59" t="s">
        <v>96</v>
      </c>
      <c r="BZ5" s="59" t="s">
        <v>97</v>
      </c>
      <c r="CA5" s="59" t="s">
        <v>98</v>
      </c>
      <c r="CB5" s="59" t="s">
        <v>88</v>
      </c>
      <c r="CC5" s="59" t="s">
        <v>105</v>
      </c>
      <c r="CD5" s="59" t="s">
        <v>90</v>
      </c>
      <c r="CE5" s="59" t="s">
        <v>106</v>
      </c>
      <c r="CF5" s="59" t="s">
        <v>92</v>
      </c>
      <c r="CG5" s="59" t="s">
        <v>93</v>
      </c>
      <c r="CH5" s="59" t="s">
        <v>94</v>
      </c>
      <c r="CI5" s="59" t="s">
        <v>95</v>
      </c>
      <c r="CJ5" s="59" t="s">
        <v>96</v>
      </c>
      <c r="CK5" s="59" t="s">
        <v>97</v>
      </c>
      <c r="CL5" s="59" t="s">
        <v>98</v>
      </c>
      <c r="CM5" s="156"/>
      <c r="CN5" s="156"/>
      <c r="CO5" s="59" t="s">
        <v>99</v>
      </c>
      <c r="CP5" s="59" t="s">
        <v>89</v>
      </c>
      <c r="CQ5" s="59" t="s">
        <v>101</v>
      </c>
      <c r="CR5" s="59" t="s">
        <v>102</v>
      </c>
      <c r="CS5" s="59" t="s">
        <v>107</v>
      </c>
      <c r="CT5" s="59" t="s">
        <v>93</v>
      </c>
      <c r="CU5" s="59" t="s">
        <v>94</v>
      </c>
      <c r="CV5" s="59" t="s">
        <v>95</v>
      </c>
      <c r="CW5" s="59" t="s">
        <v>96</v>
      </c>
      <c r="CX5" s="59" t="s">
        <v>97</v>
      </c>
      <c r="CY5" s="59" t="s">
        <v>98</v>
      </c>
      <c r="CZ5" s="59" t="s">
        <v>99</v>
      </c>
      <c r="DA5" s="59" t="s">
        <v>89</v>
      </c>
      <c r="DB5" s="59" t="s">
        <v>101</v>
      </c>
      <c r="DC5" s="59" t="s">
        <v>91</v>
      </c>
      <c r="DD5" s="59" t="s">
        <v>92</v>
      </c>
      <c r="DE5" s="59" t="s">
        <v>93</v>
      </c>
      <c r="DF5" s="59" t="s">
        <v>94</v>
      </c>
      <c r="DG5" s="59" t="s">
        <v>95</v>
      </c>
      <c r="DH5" s="59" t="s">
        <v>96</v>
      </c>
      <c r="DI5" s="59" t="s">
        <v>97</v>
      </c>
      <c r="DJ5" s="59" t="s">
        <v>35</v>
      </c>
      <c r="DK5" s="59" t="s">
        <v>88</v>
      </c>
      <c r="DL5" s="59" t="s">
        <v>89</v>
      </c>
      <c r="DM5" s="59" t="s">
        <v>101</v>
      </c>
      <c r="DN5" s="59" t="s">
        <v>91</v>
      </c>
      <c r="DO5" s="59" t="s">
        <v>104</v>
      </c>
      <c r="DP5" s="59" t="s">
        <v>93</v>
      </c>
      <c r="DQ5" s="59" t="s">
        <v>94</v>
      </c>
      <c r="DR5" s="59" t="s">
        <v>95</v>
      </c>
      <c r="DS5" s="59" t="s">
        <v>96</v>
      </c>
      <c r="DT5" s="59" t="s">
        <v>97</v>
      </c>
      <c r="DU5" s="59" t="s">
        <v>98</v>
      </c>
    </row>
    <row r="6" spans="1:125" s="66" customFormat="1" x14ac:dyDescent="0.2">
      <c r="A6" s="49" t="s">
        <v>108</v>
      </c>
      <c r="B6" s="60">
        <f>B8</f>
        <v>2020</v>
      </c>
      <c r="C6" s="60">
        <f t="shared" ref="C6:X6" si="1">C8</f>
        <v>222127</v>
      </c>
      <c r="D6" s="60">
        <f t="shared" si="1"/>
        <v>47</v>
      </c>
      <c r="E6" s="60">
        <f t="shared" si="1"/>
        <v>14</v>
      </c>
      <c r="F6" s="60">
        <f t="shared" si="1"/>
        <v>0</v>
      </c>
      <c r="G6" s="60">
        <f t="shared" si="1"/>
        <v>1</v>
      </c>
      <c r="H6" s="60" t="str">
        <f>SUBSTITUTE(H8,"　","")</f>
        <v>静岡県焼津市</v>
      </c>
      <c r="I6" s="60" t="str">
        <f t="shared" si="1"/>
        <v>焼津市小石川駐車場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50</v>
      </c>
      <c r="S6" s="62" t="str">
        <f t="shared" si="1"/>
        <v>商業施設</v>
      </c>
      <c r="T6" s="62" t="str">
        <f t="shared" si="1"/>
        <v>無</v>
      </c>
      <c r="U6" s="63">
        <f t="shared" si="1"/>
        <v>1630</v>
      </c>
      <c r="V6" s="63">
        <f t="shared" si="1"/>
        <v>62</v>
      </c>
      <c r="W6" s="63">
        <f t="shared" si="1"/>
        <v>150</v>
      </c>
      <c r="X6" s="62" t="str">
        <f t="shared" si="1"/>
        <v>代行制</v>
      </c>
      <c r="Y6" s="64">
        <f>IF(Y8="-",NA(),Y8)</f>
        <v>86</v>
      </c>
      <c r="Z6" s="64">
        <f t="shared" ref="Z6:AH6" si="2">IF(Z8="-",NA(),Z8)</f>
        <v>95.2</v>
      </c>
      <c r="AA6" s="64">
        <f t="shared" si="2"/>
        <v>103.9</v>
      </c>
      <c r="AB6" s="64">
        <f t="shared" si="2"/>
        <v>140.5</v>
      </c>
      <c r="AC6" s="64">
        <f t="shared" si="2"/>
        <v>110.1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-17</v>
      </c>
      <c r="BG6" s="64">
        <f t="shared" ref="BG6:BO6" si="5">IF(BG8="-",NA(),BG8)</f>
        <v>-5</v>
      </c>
      <c r="BH6" s="64">
        <f t="shared" si="5"/>
        <v>3.8</v>
      </c>
      <c r="BI6" s="64">
        <f t="shared" si="5"/>
        <v>28.8</v>
      </c>
      <c r="BJ6" s="64">
        <f t="shared" si="5"/>
        <v>9.1999999999999993</v>
      </c>
      <c r="BK6" s="64">
        <f t="shared" si="5"/>
        <v>34.700000000000003</v>
      </c>
      <c r="BL6" s="64">
        <f t="shared" si="5"/>
        <v>39.6</v>
      </c>
      <c r="BM6" s="64">
        <f t="shared" si="5"/>
        <v>29</v>
      </c>
      <c r="BN6" s="64">
        <f t="shared" si="5"/>
        <v>32.9</v>
      </c>
      <c r="BO6" s="64">
        <f t="shared" si="5"/>
        <v>-121.8</v>
      </c>
      <c r="BP6" s="61" t="str">
        <f>IF(BP8="-","",IF(BP8="-","【-】","【"&amp;SUBSTITUTE(TEXT(BP8,"#,##0.0"),"-","△")&amp;"】"))</f>
        <v>【△65.9】</v>
      </c>
      <c r="BQ6" s="65">
        <f>IF(BQ8="-",NA(),BQ8)</f>
        <v>-800</v>
      </c>
      <c r="BR6" s="65">
        <f t="shared" ref="BR6:BZ6" si="6">IF(BR8="-",NA(),BR8)</f>
        <v>-239</v>
      </c>
      <c r="BS6" s="65">
        <f t="shared" si="6"/>
        <v>180</v>
      </c>
      <c r="BT6" s="65">
        <f t="shared" si="6"/>
        <v>1712</v>
      </c>
      <c r="BU6" s="65">
        <f t="shared" si="6"/>
        <v>434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43386</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51.6</v>
      </c>
      <c r="DL6" s="64">
        <f t="shared" ref="DL6:DT6" si="9">IF(DL8="-",NA(),DL8)</f>
        <v>50</v>
      </c>
      <c r="DM6" s="64">
        <f t="shared" si="9"/>
        <v>54.8</v>
      </c>
      <c r="DN6" s="64">
        <f t="shared" si="9"/>
        <v>71</v>
      </c>
      <c r="DO6" s="64">
        <f t="shared" si="9"/>
        <v>58.1</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2">
      <c r="A7" s="49" t="s">
        <v>111</v>
      </c>
      <c r="B7" s="60">
        <f t="shared" ref="B7:X7" si="10">B8</f>
        <v>2020</v>
      </c>
      <c r="C7" s="60">
        <f t="shared" si="10"/>
        <v>222127</v>
      </c>
      <c r="D7" s="60">
        <f t="shared" si="10"/>
        <v>47</v>
      </c>
      <c r="E7" s="60">
        <f t="shared" si="10"/>
        <v>14</v>
      </c>
      <c r="F7" s="60">
        <f t="shared" si="10"/>
        <v>0</v>
      </c>
      <c r="G7" s="60">
        <f t="shared" si="10"/>
        <v>1</v>
      </c>
      <c r="H7" s="60" t="str">
        <f t="shared" si="10"/>
        <v>静岡県　焼津市</v>
      </c>
      <c r="I7" s="60" t="str">
        <f t="shared" si="10"/>
        <v>焼津市小石川駐車場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50</v>
      </c>
      <c r="S7" s="62" t="str">
        <f t="shared" si="10"/>
        <v>商業施設</v>
      </c>
      <c r="T7" s="62" t="str">
        <f t="shared" si="10"/>
        <v>無</v>
      </c>
      <c r="U7" s="63">
        <f t="shared" si="10"/>
        <v>1630</v>
      </c>
      <c r="V7" s="63">
        <f t="shared" si="10"/>
        <v>62</v>
      </c>
      <c r="W7" s="63">
        <f t="shared" si="10"/>
        <v>150</v>
      </c>
      <c r="X7" s="62" t="str">
        <f t="shared" si="10"/>
        <v>代行制</v>
      </c>
      <c r="Y7" s="64">
        <f>Y8</f>
        <v>86</v>
      </c>
      <c r="Z7" s="64">
        <f t="shared" ref="Z7:AH7" si="11">Z8</f>
        <v>95.2</v>
      </c>
      <c r="AA7" s="64">
        <f t="shared" si="11"/>
        <v>103.9</v>
      </c>
      <c r="AB7" s="64">
        <f t="shared" si="11"/>
        <v>140.5</v>
      </c>
      <c r="AC7" s="64">
        <f t="shared" si="11"/>
        <v>110.1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-17</v>
      </c>
      <c r="BG7" s="64">
        <f t="shared" ref="BG7:BO7" si="14">BG8</f>
        <v>-5</v>
      </c>
      <c r="BH7" s="64">
        <f t="shared" si="14"/>
        <v>3.8</v>
      </c>
      <c r="BI7" s="64">
        <f t="shared" si="14"/>
        <v>28.8</v>
      </c>
      <c r="BJ7" s="64">
        <f t="shared" si="14"/>
        <v>9.1999999999999993</v>
      </c>
      <c r="BK7" s="64">
        <f t="shared" si="14"/>
        <v>34.700000000000003</v>
      </c>
      <c r="BL7" s="64">
        <f t="shared" si="14"/>
        <v>39.6</v>
      </c>
      <c r="BM7" s="64">
        <f t="shared" si="14"/>
        <v>29</v>
      </c>
      <c r="BN7" s="64">
        <f t="shared" si="14"/>
        <v>32.9</v>
      </c>
      <c r="BO7" s="64">
        <f t="shared" si="14"/>
        <v>-121.8</v>
      </c>
      <c r="BP7" s="61"/>
      <c r="BQ7" s="65">
        <f>BQ8</f>
        <v>-800</v>
      </c>
      <c r="BR7" s="65">
        <f t="shared" ref="BR7:BZ7" si="15">BR8</f>
        <v>-239</v>
      </c>
      <c r="BS7" s="65">
        <f t="shared" si="15"/>
        <v>180</v>
      </c>
      <c r="BT7" s="65">
        <f t="shared" si="15"/>
        <v>1712</v>
      </c>
      <c r="BU7" s="65">
        <f t="shared" si="15"/>
        <v>434</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109</v>
      </c>
      <c r="CL7" s="61"/>
      <c r="CM7" s="63">
        <f>CM8</f>
        <v>43386</v>
      </c>
      <c r="CN7" s="63">
        <f>CN8</f>
        <v>0</v>
      </c>
      <c r="CO7" s="64" t="s">
        <v>112</v>
      </c>
      <c r="CP7" s="64" t="s">
        <v>112</v>
      </c>
      <c r="CQ7" s="64" t="s">
        <v>112</v>
      </c>
      <c r="CR7" s="64" t="s">
        <v>112</v>
      </c>
      <c r="CS7" s="64" t="s">
        <v>112</v>
      </c>
      <c r="CT7" s="64" t="s">
        <v>112</v>
      </c>
      <c r="CU7" s="64" t="s">
        <v>112</v>
      </c>
      <c r="CV7" s="64" t="s">
        <v>112</v>
      </c>
      <c r="CW7" s="64" t="s">
        <v>112</v>
      </c>
      <c r="CX7" s="64" t="s">
        <v>109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51.6</v>
      </c>
      <c r="DL7" s="64">
        <f t="shared" ref="DL7:DT7" si="17">DL8</f>
        <v>50</v>
      </c>
      <c r="DM7" s="64">
        <f t="shared" si="17"/>
        <v>54.8</v>
      </c>
      <c r="DN7" s="64">
        <f t="shared" si="17"/>
        <v>71</v>
      </c>
      <c r="DO7" s="64">
        <f t="shared" si="17"/>
        <v>58.1</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2">
      <c r="A8" s="49"/>
      <c r="B8" s="67">
        <v>2020</v>
      </c>
      <c r="C8" s="67">
        <v>222127</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50</v>
      </c>
      <c r="S8" s="69" t="s">
        <v>123</v>
      </c>
      <c r="T8" s="69" t="s">
        <v>124</v>
      </c>
      <c r="U8" s="70">
        <v>1630</v>
      </c>
      <c r="V8" s="70">
        <v>62</v>
      </c>
      <c r="W8" s="70">
        <v>150</v>
      </c>
      <c r="X8" s="69" t="s">
        <v>125</v>
      </c>
      <c r="Y8" s="71">
        <v>86</v>
      </c>
      <c r="Z8" s="71">
        <v>95.2</v>
      </c>
      <c r="AA8" s="71">
        <v>103.9</v>
      </c>
      <c r="AB8" s="71">
        <v>140.5</v>
      </c>
      <c r="AC8" s="71">
        <v>110.1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-17</v>
      </c>
      <c r="BG8" s="71">
        <v>-5</v>
      </c>
      <c r="BH8" s="71">
        <v>3.8</v>
      </c>
      <c r="BI8" s="71">
        <v>28.8</v>
      </c>
      <c r="BJ8" s="71">
        <v>9.1999999999999993</v>
      </c>
      <c r="BK8" s="71">
        <v>34.700000000000003</v>
      </c>
      <c r="BL8" s="71">
        <v>39.6</v>
      </c>
      <c r="BM8" s="71">
        <v>29</v>
      </c>
      <c r="BN8" s="71">
        <v>32.9</v>
      </c>
      <c r="BO8" s="71">
        <v>-121.8</v>
      </c>
      <c r="BP8" s="68">
        <v>-65.900000000000006</v>
      </c>
      <c r="BQ8" s="72">
        <v>-800</v>
      </c>
      <c r="BR8" s="72">
        <v>-239</v>
      </c>
      <c r="BS8" s="72">
        <v>180</v>
      </c>
      <c r="BT8" s="73">
        <v>1712</v>
      </c>
      <c r="BU8" s="73">
        <v>434</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43386</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51.6</v>
      </c>
      <c r="DL8" s="71">
        <v>50</v>
      </c>
      <c r="DM8" s="71">
        <v>54.8</v>
      </c>
      <c r="DN8" s="71">
        <v>71</v>
      </c>
      <c r="DO8" s="71">
        <v>58.1</v>
      </c>
      <c r="DP8" s="71">
        <v>288.2</v>
      </c>
      <c r="DQ8" s="71">
        <v>287.39999999999998</v>
      </c>
      <c r="DR8" s="71">
        <v>290.39999999999998</v>
      </c>
      <c r="DS8" s="71">
        <v>304.89999999999998</v>
      </c>
      <c r="DT8" s="71">
        <v>224.4</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2022-01-27T09:49:22Z</cp:lastPrinted>
  <dcterms:created xsi:type="dcterms:W3CDTF">2021-12-17T06:03:27Z</dcterms:created>
  <dcterms:modified xsi:type="dcterms:W3CDTF">2022-01-27T09:49:39Z</dcterms:modified>
  <cp:category/>
</cp:coreProperties>
</file>