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s23\public\財政課\非公開\公営企業（調査）\05その他調査\R3\20220106【128　15時（金）厳守】公営企業に係る「経営比較分析表」の公表について（要受信確認）\03県送付\"/>
    </mc:Choice>
  </mc:AlternateContent>
  <workbookProtection workbookAlgorithmName="SHA-512" workbookHashValue="u8IGIg/dcOinwUYoCHAweUPywxzpgChJEgpRLFZBf6MsatFbwYAwgWZUvMlRSPup3bsnpMYihWbRRcxgD0FcOA==" workbookSaltValue="kWqYq7Mldl2BmkxiQ4AWDg==" workbookSpinCount="100000" lockStructure="1"/>
  <bookViews>
    <workbookView xWindow="0" yWindow="0" windowWidth="28800" windowHeight="1146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FE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IT76" i="4"/>
  <c r="CS51" i="4"/>
  <c r="HJ30" i="4"/>
  <c r="CS30" i="4"/>
  <c r="AN30" i="4"/>
  <c r="D11" i="5"/>
  <c r="AN51" i="4"/>
  <c r="E11" i="5"/>
  <c r="B11" i="5"/>
  <c r="HP76" i="4" l="1"/>
  <c r="BG51" i="4"/>
  <c r="FX30" i="4"/>
  <c r="LE76" i="4"/>
  <c r="BG30" i="4"/>
  <c r="AV76" i="4"/>
  <c r="KO51" i="4"/>
  <c r="FX51" i="4"/>
  <c r="KO30" i="4"/>
  <c r="R76" i="4"/>
  <c r="JC51" i="4"/>
  <c r="U30" i="4"/>
  <c r="KA76" i="4"/>
  <c r="EL51" i="4"/>
  <c r="JC30" i="4"/>
  <c r="GL76" i="4"/>
  <c r="U51" i="4"/>
  <c r="EL30" i="4"/>
  <c r="BZ30" i="4"/>
  <c r="BK76" i="4"/>
  <c r="LH51" i="4"/>
  <c r="IE76" i="4"/>
  <c r="GQ30" i="4"/>
  <c r="LT76" i="4"/>
  <c r="GQ51" i="4"/>
  <c r="LH30" i="4"/>
  <c r="BZ51" i="4"/>
</calcChain>
</file>

<file path=xl/sharedStrings.xml><?xml version="1.0" encoding="utf-8"?>
<sst xmlns="http://schemas.openxmlformats.org/spreadsheetml/2006/main" count="278" uniqueCount="141">
  <si>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</si>
  <si>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</si>
  <si>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</si>
  <si>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</si>
  <si>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</si>
  <si>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</si>
  <si>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</si>
  <si>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</si>
  <si>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</si>
  <si>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</si>
  <si>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</si>
  <si>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</si>
  <si>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</si>
  <si>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</si>
  <si>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</si>
  <si>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</si>
  <si>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</si>
  <si>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</si>
  <si>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</si>
  <si>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</si>
  <si>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</si>
  <si>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</si>
  <si>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</si>
  <si>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</si>
  <si>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</si>
  <si>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</si>
  <si>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</si>
  <si>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</si>
  <si>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</si>
  <si>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</si>
  <si>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</si>
  <si>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</si>
  <si>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</si>
  <si>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</si>
  <si>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</si>
  <si>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</si>
  <si>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</si>
  <si>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</si>
  <si>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</si>
  <si>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</si>
  <si>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</si>
  <si>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</si>
  <si>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</si>
  <si>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</si>
  <si>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</si>
  <si>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</si>
  <si>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</si>
  <si>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</si>
  <si>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</si>
  <si>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</si>
  <si>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</si>
  <si>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</si>
  <si>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</si>
  <si>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</si>
  <si>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</si>
  <si>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</si>
  <si>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</si>
  <si>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</si>
  <si>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</si>
  <si>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</si>
  <si>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</si>
  <si>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</si>
  <si>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</si>
  <si>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</si>
  <si>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</si>
  <si>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</si>
  <si>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</si>
  <si>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</si>
  <si>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</si>
  <si>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</si>
  <si>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</si>
  <si>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</si>
  <si>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</si>
  <si>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</si>
  <si>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</si>
  <si>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</si>
  <si>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</si>
  <si>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</si>
  <si>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</si>
  <si>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</si>
  <si>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</si>
  <si>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</si>
  <si>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</si>
  <si>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</si>
  <si>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</si>
  <si>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</si>
  <si>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</si>
  <si>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</si>
  <si>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</si>
  <si>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</si>
  <si>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</si>
  <si>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</si>
  <si>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</si>
  <si>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</si>
  <si>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</si>
  <si>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</si>
  <si>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</si>
  <si>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</si>
  <si>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</si>
  <si>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</si>
  <si>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</si>
  <si>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</si>
  <si>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</si>
  <si>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</si>
  <si>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</si>
  <si>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</si>
  <si>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</si>
  <si>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</si>
  <si>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</si>
  <si>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</si>
  <si>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</si>
  <si>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</si>
  <si>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</si>
  <si>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</si>
  <si>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</si>
  <si>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</si>
  <si>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</si>
  <si>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</si>
  <si>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</si>
  <si>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</si>
  <si>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富士市</t>
  </si>
  <si>
    <t>吉原本町駐車場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</si>
  <si>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</si>
  <si>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</si>
  <si>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</si>
  <si>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</si>
  <si>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</si>
  <si>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</si>
  <si>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</si>
  <si>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</si>
  <si>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</si>
  <si>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</si>
  <si>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</si>
  <si>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</si>
  <si>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</si>
  <si>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</si>
  <si>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</si>
  <si>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商店街の近くにあり、敷地も広い。敷地の地価は近傍地より求めたものである。設備投資見込額は補修工事費及び修繕費を見込んでいる。</t>
    <phoneticPr fontId="5"/>
  </si>
  <si>
    <t>収益的収支比率は常に100％を超え、他会計から補助金を得ることなく収益を上げている。売上高GOP比率、EBITDAも平均値を越えている。新型コロナウイルス感染症の影響を受けているが、収益性からは現状維持が妥当と考える。</t>
    <rPh sb="0" eb="3">
      <t>シュウエキテキ</t>
    </rPh>
    <rPh sb="3" eb="5">
      <t>シュウシ</t>
    </rPh>
    <rPh sb="5" eb="7">
      <t>ヒリツ</t>
    </rPh>
    <rPh sb="8" eb="9">
      <t>ツネ</t>
    </rPh>
    <rPh sb="15" eb="16">
      <t>コ</t>
    </rPh>
    <rPh sb="18" eb="19">
      <t>ホカ</t>
    </rPh>
    <rPh sb="19" eb="21">
      <t>カイケイ</t>
    </rPh>
    <rPh sb="23" eb="26">
      <t>ホジョキン</t>
    </rPh>
    <rPh sb="27" eb="28">
      <t>エ</t>
    </rPh>
    <rPh sb="33" eb="35">
      <t>シュウエキ</t>
    </rPh>
    <rPh sb="36" eb="37">
      <t>ア</t>
    </rPh>
    <rPh sb="42" eb="44">
      <t>ウリアゲ</t>
    </rPh>
    <rPh sb="44" eb="45">
      <t>ダカ</t>
    </rPh>
    <rPh sb="48" eb="50">
      <t>ヒリツ</t>
    </rPh>
    <rPh sb="58" eb="61">
      <t>ヘイキンチ</t>
    </rPh>
    <rPh sb="62" eb="63">
      <t>コ</t>
    </rPh>
    <rPh sb="68" eb="70">
      <t>シンガタ</t>
    </rPh>
    <rPh sb="77" eb="80">
      <t>カンセンショウ</t>
    </rPh>
    <rPh sb="81" eb="83">
      <t>エイキョウ</t>
    </rPh>
    <rPh sb="84" eb="85">
      <t>ウ</t>
    </rPh>
    <rPh sb="91" eb="94">
      <t>シュウエキセイ</t>
    </rPh>
    <rPh sb="97" eb="99">
      <t>ゲンジョウ</t>
    </rPh>
    <rPh sb="99" eb="101">
      <t>イジ</t>
    </rPh>
    <rPh sb="102" eb="104">
      <t>ダトウ</t>
    </rPh>
    <rPh sb="105" eb="106">
      <t>カンガ</t>
    </rPh>
    <phoneticPr fontId="5"/>
  </si>
  <si>
    <t>稼働率は新型コロナウイルス感染症の影響で減少しているが170％を超えている。商店街の近くにある大型駐車場として、多く利用され需要があることから、現状維持が妥当と考える。</t>
    <rPh sb="4" eb="6">
      <t>シンガタ</t>
    </rPh>
    <rPh sb="13" eb="16">
      <t>カンセンショウ</t>
    </rPh>
    <rPh sb="17" eb="19">
      <t>エイキョウ</t>
    </rPh>
    <rPh sb="38" eb="41">
      <t>ショウテンガイ</t>
    </rPh>
    <rPh sb="42" eb="43">
      <t>チカ</t>
    </rPh>
    <rPh sb="47" eb="49">
      <t>オオガタ</t>
    </rPh>
    <rPh sb="49" eb="52">
      <t>チュウシャジョウ</t>
    </rPh>
    <rPh sb="56" eb="57">
      <t>オオ</t>
    </rPh>
    <rPh sb="58" eb="60">
      <t>リヨウ</t>
    </rPh>
    <rPh sb="62" eb="64">
      <t>ジュヨウ</t>
    </rPh>
    <phoneticPr fontId="5"/>
  </si>
  <si>
    <t>新型コロナウイルス感染症の影響で利用が減少したものの、商店街の近くにある大型駐車場として多く利用されている。指定管理者制度への移行が検討されたが、収益向上が見込めないとの理由で現行の管理が続いているため、当面は現状の管理を継続する中で収益向上を目指す。</t>
    <rPh sb="0" eb="2">
      <t>シンガタ</t>
    </rPh>
    <rPh sb="9" eb="12">
      <t>カンセンショウ</t>
    </rPh>
    <rPh sb="13" eb="15">
      <t>エイキョウ</t>
    </rPh>
    <rPh sb="16" eb="18">
      <t>リヨウ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</si>
</sst>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594.4</c:v>
                </c:pt>
                <c:pt idx="1">
                  <c:v>643.4</c:v>
                </c:pt>
                <c:pt idx="2">
                  <c:v>602.79999999999995</c:v>
                </c:pt>
                <c:pt idx="3">
                  <c:v>574</c:v>
                </c:pt>
                <c:pt idx="4">
                  <c:v>269.8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E-4CCE-9C9E-6DB9C2E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E-4CCE-9C9E-6DB9C2ED7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7D5-BD3D-0DD3E9A1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0-47D5-BD3D-0DD3E9A11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3DB-4566-AB45-4E986308A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B-4566-AB45-4E986308A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A83-4121-A11F-456E1A7C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3-4121-A11F-456E1A7C6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2-4800-ABB5-053F331D7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800-ABB5-053F331D7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7-4E32-BA9A-15F3CE4C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7-4E32-BA9A-15F3CE4C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225.6</c:v>
                </c:pt>
                <c:pt idx="1">
                  <c:v>232.9</c:v>
                </c:pt>
                <c:pt idx="2">
                  <c:v>225.6</c:v>
                </c:pt>
                <c:pt idx="3">
                  <c:v>223.2</c:v>
                </c:pt>
                <c:pt idx="4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4-4705-A796-FBAB66BE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84-4705-A796-FBAB66BE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83</c:v>
                </c:pt>
                <c:pt idx="1">
                  <c:v>84.4</c:v>
                </c:pt>
                <c:pt idx="2">
                  <c:v>83.3</c:v>
                </c:pt>
                <c:pt idx="3">
                  <c:v>82.5</c:v>
                </c:pt>
                <c:pt idx="4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7-4F65-A24A-FBD65A29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7-4F65-A24A-FBD65A295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16972</c:v>
                </c:pt>
                <c:pt idx="1">
                  <c:v>17640</c:v>
                </c:pt>
                <c:pt idx="2">
                  <c:v>17503</c:v>
                </c:pt>
                <c:pt idx="3">
                  <c:v>17176</c:v>
                </c:pt>
                <c:pt idx="4">
                  <c:v>9279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D-4136-84CA-F0F5EB50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D-4136-84CA-F0F5EB50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静岡県富士市　吉原本町駐車場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1033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82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110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594.4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643.4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602.79999999999995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574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269.8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225.6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232.9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225.6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223.2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178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378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477.8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373.2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742.8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385.7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3.1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6.3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288.2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287.39999999999998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290.39999999999998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304.89999999999998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224.4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84.4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83.3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82.5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62.7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16972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17640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17503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17176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9279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18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15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405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34.700000000000003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32.9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-121.8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7123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8017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8137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8005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2698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119168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4000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62.8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62.3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56.3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70.3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ZbTGB8+7r+1hcOh5OUvzPNvOkbGN/Jk2yGlpKgEkmWNOxYxCbvv8MYELrojjx0WYLUODsP1/nYdzybv//cPTxA==" saltValue="zvz6A1ieALplpbEmdgosj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92</v>
      </c>
      <c r="AM5" s="59" t="s">
        <v>102</v>
      </c>
      <c r="AN5" s="59" t="s">
        <v>103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104</v>
      </c>
      <c r="AV5" s="59" t="s">
        <v>105</v>
      </c>
      <c r="AW5" s="59" t="s">
        <v>92</v>
      </c>
      <c r="AX5" s="59" t="s">
        <v>106</v>
      </c>
      <c r="AY5" s="59" t="s">
        <v>103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105</v>
      </c>
      <c r="BH5" s="59" t="s">
        <v>107</v>
      </c>
      <c r="BI5" s="59" t="s">
        <v>93</v>
      </c>
      <c r="BJ5" s="59" t="s">
        <v>108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109</v>
      </c>
      <c r="BU5" s="59" t="s">
        <v>108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110</v>
      </c>
      <c r="CC5" s="59" t="s">
        <v>105</v>
      </c>
      <c r="CD5" s="59" t="s">
        <v>111</v>
      </c>
      <c r="CE5" s="59" t="s">
        <v>93</v>
      </c>
      <c r="CF5" s="59" t="s">
        <v>103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105</v>
      </c>
      <c r="CQ5" s="59" t="s">
        <v>112</v>
      </c>
      <c r="CR5" s="59" t="s">
        <v>109</v>
      </c>
      <c r="CS5" s="59" t="s">
        <v>113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104</v>
      </c>
      <c r="DA5" s="59" t="s">
        <v>114</v>
      </c>
      <c r="DB5" s="59" t="s">
        <v>92</v>
      </c>
      <c r="DC5" s="59" t="s">
        <v>106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108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115</v>
      </c>
      <c r="B6" s="60">
        <f>B8</f>
        <v>2020</v>
      </c>
      <c r="C6" s="60">
        <f t="shared" ref="C6:X6" si="1">C8</f>
        <v>222101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静岡県富士市</v>
      </c>
      <c r="I6" s="60" t="str">
        <f t="shared" si="1"/>
        <v>吉原本町駐車場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49</v>
      </c>
      <c r="S6" s="62" t="str">
        <f t="shared" si="1"/>
        <v>駅</v>
      </c>
      <c r="T6" s="62" t="str">
        <f t="shared" si="1"/>
        <v>無</v>
      </c>
      <c r="U6" s="63">
        <f t="shared" si="1"/>
        <v>1033</v>
      </c>
      <c r="V6" s="63">
        <f t="shared" si="1"/>
        <v>82</v>
      </c>
      <c r="W6" s="63">
        <f t="shared" si="1"/>
        <v>110</v>
      </c>
      <c r="X6" s="62" t="str">
        <f t="shared" si="1"/>
        <v>無</v>
      </c>
      <c r="Y6" s="64">
        <f>IF(Y8="-",NA(),Y8)</f>
        <v>594.4</v>
      </c>
      <c r="Z6" s="64">
        <f t="shared" ref="Z6:AH6" si="2">IF(Z8="-",NA(),Z8)</f>
        <v>643.4</v>
      </c>
      <c r="AA6" s="64">
        <f t="shared" si="2"/>
        <v>602.79999999999995</v>
      </c>
      <c r="AB6" s="64">
        <f t="shared" si="2"/>
        <v>574</v>
      </c>
      <c r="AC6" s="64">
        <f t="shared" si="2"/>
        <v>269.8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83</v>
      </c>
      <c r="BG6" s="64">
        <f t="shared" ref="BG6:BO6" si="5">IF(BG8="-",NA(),BG8)</f>
        <v>84.4</v>
      </c>
      <c r="BH6" s="64">
        <f t="shared" si="5"/>
        <v>83.3</v>
      </c>
      <c r="BI6" s="64">
        <f t="shared" si="5"/>
        <v>82.5</v>
      </c>
      <c r="BJ6" s="64">
        <f t="shared" si="5"/>
        <v>62.7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16972</v>
      </c>
      <c r="BR6" s="65">
        <f t="shared" ref="BR6:BZ6" si="6">IF(BR8="-",NA(),BR8)</f>
        <v>17640</v>
      </c>
      <c r="BS6" s="65">
        <f t="shared" si="6"/>
        <v>17503</v>
      </c>
      <c r="BT6" s="65">
        <f t="shared" si="6"/>
        <v>17176</v>
      </c>
      <c r="BU6" s="65">
        <f t="shared" si="6"/>
        <v>9279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119168</v>
      </c>
      <c r="CN6" s="63">
        <f t="shared" si="7"/>
        <v>4000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225.6</v>
      </c>
      <c r="DL6" s="64">
        <f t="shared" ref="DL6:DT6" si="9">IF(DL8="-",NA(),DL8)</f>
        <v>232.9</v>
      </c>
      <c r="DM6" s="64">
        <f t="shared" si="9"/>
        <v>225.6</v>
      </c>
      <c r="DN6" s="64">
        <f t="shared" si="9"/>
        <v>223.2</v>
      </c>
      <c r="DO6" s="64">
        <f t="shared" si="9"/>
        <v>178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117</v>
      </c>
      <c r="B7" s="60">
        <f t="shared" ref="B7:X7" si="10">B8</f>
        <v>2020</v>
      </c>
      <c r="C7" s="60">
        <f t="shared" si="10"/>
        <v>222101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静岡県　富士市</v>
      </c>
      <c r="I7" s="60" t="str">
        <f t="shared" si="10"/>
        <v>吉原本町駐車場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49</v>
      </c>
      <c r="S7" s="62" t="str">
        <f t="shared" si="10"/>
        <v>駅</v>
      </c>
      <c r="T7" s="62" t="str">
        <f t="shared" si="10"/>
        <v>無</v>
      </c>
      <c r="U7" s="63">
        <f t="shared" si="10"/>
        <v>1033</v>
      </c>
      <c r="V7" s="63">
        <f t="shared" si="10"/>
        <v>82</v>
      </c>
      <c r="W7" s="63">
        <f t="shared" si="10"/>
        <v>110</v>
      </c>
      <c r="X7" s="62" t="str">
        <f t="shared" si="10"/>
        <v>無</v>
      </c>
      <c r="Y7" s="64">
        <f>Y8</f>
        <v>594.4</v>
      </c>
      <c r="Z7" s="64">
        <f t="shared" ref="Z7:AH7" si="11">Z8</f>
        <v>643.4</v>
      </c>
      <c r="AA7" s="64">
        <f t="shared" si="11"/>
        <v>602.79999999999995</v>
      </c>
      <c r="AB7" s="64">
        <f t="shared" si="11"/>
        <v>574</v>
      </c>
      <c r="AC7" s="64">
        <f t="shared" si="11"/>
        <v>269.8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83</v>
      </c>
      <c r="BG7" s="64">
        <f t="shared" ref="BG7:BO7" si="14">BG8</f>
        <v>84.4</v>
      </c>
      <c r="BH7" s="64">
        <f t="shared" si="14"/>
        <v>83.3</v>
      </c>
      <c r="BI7" s="64">
        <f t="shared" si="14"/>
        <v>82.5</v>
      </c>
      <c r="BJ7" s="64">
        <f t="shared" si="14"/>
        <v>62.7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16972</v>
      </c>
      <c r="BR7" s="65">
        <f t="shared" ref="BR7:BZ7" si="15">BR8</f>
        <v>17640</v>
      </c>
      <c r="BS7" s="65">
        <f t="shared" si="15"/>
        <v>17503</v>
      </c>
      <c r="BT7" s="65">
        <f t="shared" si="15"/>
        <v>17176</v>
      </c>
      <c r="BU7" s="65">
        <f t="shared" si="15"/>
        <v>9279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116</v>
      </c>
      <c r="CL7" s="61"/>
      <c r="CM7" s="63">
        <f>CM8</f>
        <v>119168</v>
      </c>
      <c r="CN7" s="63">
        <f>CN8</f>
        <v>4000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225.6</v>
      </c>
      <c r="DL7" s="64">
        <f t="shared" ref="DL7:DT7" si="17">DL8</f>
        <v>232.9</v>
      </c>
      <c r="DM7" s="64">
        <f t="shared" si="17"/>
        <v>225.6</v>
      </c>
      <c r="DN7" s="64">
        <f t="shared" si="17"/>
        <v>223.2</v>
      </c>
      <c r="DO7" s="64">
        <f t="shared" si="17"/>
        <v>178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222101</v>
      </c>
      <c r="D8" s="67">
        <v>47</v>
      </c>
      <c r="E8" s="67">
        <v>14</v>
      </c>
      <c r="F8" s="67">
        <v>0</v>
      </c>
      <c r="G8" s="67">
        <v>4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49</v>
      </c>
      <c r="S8" s="69" t="s">
        <v>130</v>
      </c>
      <c r="T8" s="69" t="s">
        <v>131</v>
      </c>
      <c r="U8" s="70">
        <v>1033</v>
      </c>
      <c r="V8" s="70">
        <v>82</v>
      </c>
      <c r="W8" s="70">
        <v>110</v>
      </c>
      <c r="X8" s="69" t="s">
        <v>131</v>
      </c>
      <c r="Y8" s="71">
        <v>594.4</v>
      </c>
      <c r="Z8" s="71">
        <v>643.4</v>
      </c>
      <c r="AA8" s="71">
        <v>602.79999999999995</v>
      </c>
      <c r="AB8" s="71">
        <v>574</v>
      </c>
      <c r="AC8" s="71">
        <v>269.8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83</v>
      </c>
      <c r="BG8" s="71">
        <v>84.4</v>
      </c>
      <c r="BH8" s="71">
        <v>83.3</v>
      </c>
      <c r="BI8" s="71">
        <v>82.5</v>
      </c>
      <c r="BJ8" s="71">
        <v>62.7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16972</v>
      </c>
      <c r="BR8" s="72">
        <v>17640</v>
      </c>
      <c r="BS8" s="72">
        <v>17503</v>
      </c>
      <c r="BT8" s="73">
        <v>17176</v>
      </c>
      <c r="BU8" s="73">
        <v>9279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119168</v>
      </c>
      <c r="CN8" s="70">
        <v>4000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225.6</v>
      </c>
      <c r="DL8" s="71">
        <v>232.9</v>
      </c>
      <c r="DM8" s="71">
        <v>225.6</v>
      </c>
      <c r="DN8" s="71">
        <v>223.2</v>
      </c>
      <c r="DO8" s="71">
        <v>178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132</v>
      </c>
      <c r="C10" s="78" t="s">
        <v>133</v>
      </c>
      <c r="D10" s="78" t="s">
        <v>134</v>
      </c>
      <c r="E10" s="78" t="s">
        <v>135</v>
      </c>
      <c r="F10" s="78" t="s">
        <v>136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いしかわ　とものり</cp:lastModifiedBy>
  <cp:lastPrinted>2022-01-25T05:06:49Z</cp:lastPrinted>
  <dcterms:created xsi:type="dcterms:W3CDTF">2021-12-17T06:03:21Z</dcterms:created>
  <dcterms:modified xsi:type="dcterms:W3CDTF">2022-01-25T05:06:52Z</dcterms:modified>
  <cp:category/>
</cp:coreProperties>
</file>