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fs23\Public\道路維持課\非公開\管理担当\⑲調査・回答\【5月】地方公営企業調査\R3年度に回答\R4.1.25公営企業に係る「経営比較分析表」の公表について\"/>
    </mc:Choice>
  </mc:AlternateContent>
  <workbookProtection workbookAlgorithmName="SHA-512" workbookHashValue="n4/concFFOVJtSxK+2zQP5G/XwirfEDfk5uEGjLirXS9YZGdZZE71FhNGUjiV287oSpY3ZkgYPcD14gzVYJkgg==" workbookSaltValue="H5uS2kG/nZtnYjDIzQfOwQ==" workbookSpinCount="100000" lockStructure="1"/>
  <bookViews>
    <workbookView xWindow="0" yWindow="0" windowWidth="28800" windowHeight="11460"/>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IT76" i="4"/>
  <c r="CS51" i="4"/>
  <c r="HJ30" i="4"/>
  <c r="BZ76" i="4"/>
  <c r="C11" i="5"/>
  <c r="D11" i="5"/>
  <c r="E11" i="5"/>
  <c r="B11" i="5"/>
  <c r="BK76" i="4" l="1"/>
  <c r="LH51" i="4"/>
  <c r="BZ51" i="4"/>
  <c r="LT76" i="4"/>
  <c r="GQ51" i="4"/>
  <c r="LH30" i="4"/>
  <c r="IE76" i="4"/>
  <c r="GQ30" i="4"/>
  <c r="BZ30" i="4"/>
  <c r="BG30" i="4"/>
  <c r="HP76" i="4"/>
  <c r="AV76" i="4"/>
  <c r="KO51" i="4"/>
  <c r="LE76" i="4"/>
  <c r="FX30" i="4"/>
  <c r="FX51" i="4"/>
  <c r="KO30" i="4"/>
  <c r="BG51" i="4"/>
  <c r="KP76" i="4"/>
  <c r="HA76" i="4"/>
  <c r="AN51" i="4"/>
  <c r="FE30" i="4"/>
  <c r="FE51" i="4"/>
  <c r="JV30" i="4"/>
  <c r="AN30" i="4"/>
  <c r="AG76" i="4"/>
  <c r="JV51" i="4"/>
  <c r="KA76" i="4"/>
  <c r="EL51" i="4"/>
  <c r="JC30" i="4"/>
  <c r="GL76" i="4"/>
  <c r="U51" i="4"/>
  <c r="EL30" i="4"/>
  <c r="R76" i="4"/>
  <c r="JC51" i="4"/>
  <c r="U30" i="4"/>
</calcChain>
</file>

<file path=xl/sharedStrings.xml><?xml version="1.0" encoding="utf-8"?>
<sst xmlns="http://schemas.openxmlformats.org/spreadsheetml/2006/main" count="278" uniqueCount="133">
  <si>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</si>
  <si>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</si>
  <si>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</si>
  <si>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</si>
  <si>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</si>
  <si>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</si>
  <si>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</si>
  <si>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</si>
  <si>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</si>
  <si>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</si>
  <si>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</si>
  <si>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</si>
  <si>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</si>
  <si>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</si>
  <si>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</si>
  <si>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</si>
  <si>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</si>
  <si>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</si>
  <si>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</si>
  <si>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</si>
  <si>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</si>
  <si>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</si>
  <si>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</si>
  <si>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</si>
  <si>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</si>
  <si>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</si>
  <si>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</si>
  <si>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</si>
  <si>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</si>
  <si>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</si>
  <si>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</si>
  <si>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</si>
  <si>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</si>
  <si>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</si>
  <si>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</si>
  <si>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</si>
  <si>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</si>
  <si>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</si>
  <si>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</si>
  <si>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</si>
  <si>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</si>
  <si>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</si>
  <si>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</si>
  <si>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</si>
  <si>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</si>
  <si>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</si>
  <si>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</si>
  <si>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</si>
  <si>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</si>
  <si>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</si>
  <si>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</si>
  <si>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</si>
  <si>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</si>
  <si>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</si>
  <si>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</si>
  <si>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</si>
  <si>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</si>
  <si>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</si>
  <si>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</si>
  <si>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</si>
  <si>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</si>
  <si>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</si>
  <si>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</si>
  <si>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</si>
  <si>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</si>
  <si>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</si>
  <si>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</si>
  <si>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</si>
  <si>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</si>
  <si>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</si>
  <si>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</si>
  <si>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</si>
  <si>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</si>
  <si>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</si>
  <si>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</si>
  <si>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</si>
  <si>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</si>
  <si>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</si>
  <si>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</si>
  <si>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</si>
  <si>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</si>
  <si>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</si>
  <si>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</si>
  <si>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</si>
  <si>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</si>
  <si>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</si>
  <si>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</si>
  <si>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</si>
  <si>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</si>
  <si>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</si>
  <si>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</si>
  <si>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</si>
  <si>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</si>
  <si>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</si>
  <si>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</si>
  <si>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</si>
  <si>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</si>
  <si>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</si>
  <si>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</si>
  <si>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</si>
  <si>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</si>
  <si>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</si>
  <si>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t>
    <phoneticPr fontId="5"/>
  </si>
  <si>
    <t>当該値(N-1)</t>
    <phoneticPr fontId="5"/>
  </si>
  <si>
    <t>当該値(N)</t>
    <phoneticPr fontId="5"/>
  </si>
  <si>
    <t>当該値(N-2)</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</si>
  <si>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</si>
  <si>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</si>
  <si>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</si>
  <si>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</si>
  <si>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</si>
  <si>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</si>
  <si>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静岡県　富士市</t>
  </si>
  <si>
    <t>南町公園駐車場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</si>
  <si>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</si>
  <si>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</si>
  <si>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</si>
  <si>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</si>
  <si>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</si>
  <si>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</si>
  <si>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</si>
  <si>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</si>
  <si>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</si>
  <si>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</si>
  <si>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</si>
  <si>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</si>
  <si>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</si>
  <si>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</si>
  <si>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</si>
  <si>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商店街の近くにあるが、敷地は狭い。敷地の地価は近傍地より求めたものである。設備投資見込額は補修工事費及び修繕費を見込んでいる。</t>
    <phoneticPr fontId="5"/>
  </si>
  <si>
    <t>公園の隣接地であり、ハローワークや市立体育館、商店街が近いことからそれらの利用者や、幼稚園の送迎に利用されている。商店街の集客減少、民間駐車場の増加及び新型コロナウイルス感染症の影響があるものの稼働率は減少傾向だが、140％は確保している。送迎のためなど利用台数は多くても、短時間駐車の利用者が多いために収益増につながらないと思われるが、利用者の需要があり現状維持が妥当と考える。</t>
    <rPh sb="74" eb="75">
      <t>オヨ</t>
    </rPh>
    <rPh sb="76" eb="78">
      <t>シンガタ</t>
    </rPh>
    <rPh sb="85" eb="88">
      <t>カンセンショウ</t>
    </rPh>
    <rPh sb="89" eb="91">
      <t>エイキョウ</t>
    </rPh>
    <rPh sb="113" eb="115">
      <t>カクホ</t>
    </rPh>
    <rPh sb="169" eb="172">
      <t>リヨウシャ</t>
    </rPh>
    <rPh sb="173" eb="175">
      <t>ジュヨウ</t>
    </rPh>
    <rPh sb="178" eb="180">
      <t>ゲンジョウ</t>
    </rPh>
    <rPh sb="180" eb="182">
      <t>イジ</t>
    </rPh>
    <rPh sb="183" eb="185">
      <t>ダトウ</t>
    </rPh>
    <rPh sb="186" eb="187">
      <t>カンガ</t>
    </rPh>
    <phoneticPr fontId="5"/>
  </si>
  <si>
    <t>稼働率は減少傾向にあるものの、立地条件から固定利用者に恵まれた駐車場である。指定管理者制度への移行が検討されたが、収益向上が見込めないとの理由で現行の管理が続いているため、当面は現状の管理を継続する中で収益向上を目指す。</t>
    <phoneticPr fontId="5"/>
  </si>
  <si>
    <t>収益的収支比率は100％を超え、他会計から補助金を得ることなく収益を上げている。新型コロナウイルス感染症の影響を受けて、売上高GOP比率、EBITDAも大幅減少となった。現在も利用者の需要があり、現状維持が妥当と考える。</t>
    <rPh sb="40" eb="42">
      <t>シンガタ</t>
    </rPh>
    <rPh sb="49" eb="52">
      <t>カンセンショウ</t>
    </rPh>
    <rPh sb="76" eb="78">
      <t>オオハバ</t>
    </rPh>
    <rPh sb="78" eb="80">
      <t>ゲンショウ</t>
    </rPh>
    <rPh sb="85" eb="87">
      <t>ゲンザイ</t>
    </rPh>
    <rPh sb="88" eb="91">
      <t>リヨウシャ</t>
    </rPh>
    <rPh sb="92" eb="94">
      <t>ジュヨウ</t>
    </rPh>
    <rPh sb="98" eb="100">
      <t>ゲンジョウ</t>
    </rPh>
    <rPh sb="100" eb="102">
      <t>イジ</t>
    </rPh>
    <rPh sb="103" eb="105">
      <t>ダトウ</t>
    </rPh>
    <rPh sb="106" eb="107">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</si>
</sst>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125.7</c:v>
                </c:pt>
                <c:pt idx="1">
                  <c:v>191.6</c:v>
                </c:pt>
                <c:pt idx="2">
                  <c:v>212.7</c:v>
                </c:pt>
                <c:pt idx="3">
                  <c:v>207.9</c:v>
                </c:pt>
                <c:pt idx="4">
                  <c:v>114.8</c:v>
                </c:pt>
              </c:numCache>
            </c:numRef>
          </c:val>
          <c:extLst>
            <c:ext xmlns:c16="http://schemas.microsoft.com/office/drawing/2014/chart" uri="{C3380CC4-5D6E-409C-BE32-E72D297353CC}">
              <c16:uniqueId val="{00000000-52B1-46A8-9964-81027B7864B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52B1-46A8-9964-81027B7864B4}"/>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EE4-4916-B480-4D3ECB63BCEE}"/>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4EE4-4916-B480-4D3ECB63BCEE}"/>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0B51-4DA9-BAC8-3235E7405562}"/>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B51-4DA9-BAC8-3235E7405562}"/>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FF23-42D2-8D51-F1FFB6F6F0A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F23-42D2-8D51-F1FFB6F6F0A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C1A-4105-89CC-A665D0A41947}"/>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8C1A-4105-89CC-A665D0A41947}"/>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CD4A-4110-B1DC-5210D8C7E20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CD4A-4110-B1DC-5210D8C7E200}"/>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200</c:v>
                </c:pt>
                <c:pt idx="1">
                  <c:v>189.3</c:v>
                </c:pt>
                <c:pt idx="2">
                  <c:v>185.7</c:v>
                </c:pt>
                <c:pt idx="3">
                  <c:v>182.1</c:v>
                </c:pt>
                <c:pt idx="4">
                  <c:v>146.4</c:v>
                </c:pt>
              </c:numCache>
            </c:numRef>
          </c:val>
          <c:extLst>
            <c:ext xmlns:c16="http://schemas.microsoft.com/office/drawing/2014/chart" uri="{C3380CC4-5D6E-409C-BE32-E72D297353CC}">
              <c16:uniqueId val="{00000000-B2B6-471B-908D-3E409D0302F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B2B6-471B-908D-3E409D0302F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19.5</c:v>
                </c:pt>
                <c:pt idx="1">
                  <c:v>47.6</c:v>
                </c:pt>
                <c:pt idx="2">
                  <c:v>52.8</c:v>
                </c:pt>
                <c:pt idx="3">
                  <c:v>51.7</c:v>
                </c:pt>
                <c:pt idx="4">
                  <c:v>12.2</c:v>
                </c:pt>
              </c:numCache>
            </c:numRef>
          </c:val>
          <c:extLst>
            <c:ext xmlns:c16="http://schemas.microsoft.com/office/drawing/2014/chart" uri="{C3380CC4-5D6E-409C-BE32-E72D297353CC}">
              <c16:uniqueId val="{00000000-F1F3-41B9-AD88-A910F1EEE19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F1F3-41B9-AD88-A910F1EEE19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1152</c:v>
                </c:pt>
                <c:pt idx="1">
                  <c:v>2779</c:v>
                </c:pt>
                <c:pt idx="2">
                  <c:v>3170</c:v>
                </c:pt>
                <c:pt idx="3">
                  <c:v>3085</c:v>
                </c:pt>
                <c:pt idx="4">
                  <c:v>592</c:v>
                </c:pt>
              </c:numCache>
            </c:numRef>
          </c:val>
          <c:extLst>
            <c:ext xmlns:c16="http://schemas.microsoft.com/office/drawing/2014/chart" uri="{C3380CC4-5D6E-409C-BE32-E72D297353CC}">
              <c16:uniqueId val="{00000000-B5B9-439F-A059-23485B5ED02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B5B9-439F-A059-23485B5ED02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BU1" zoomScaleNormal="10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静岡県富士市　南町公園駐車場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3"/>
      <c r="AQ7" s="131" t="s">
        <v>2</v>
      </c>
      <c r="AR7" s="132"/>
      <c r="AS7" s="132"/>
      <c r="AT7" s="132"/>
      <c r="AU7" s="132"/>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3"/>
      <c r="CF7" s="131" t="s">
        <v>3</v>
      </c>
      <c r="CG7" s="132"/>
      <c r="CH7" s="132"/>
      <c r="CI7" s="132"/>
      <c r="CJ7" s="132"/>
      <c r="CK7" s="132"/>
      <c r="CL7" s="132"/>
      <c r="CM7" s="132"/>
      <c r="CN7" s="132"/>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3"/>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4" t="s">
        <v>5</v>
      </c>
      <c r="FK7" s="134"/>
      <c r="FL7" s="134"/>
      <c r="FM7" s="134"/>
      <c r="FN7" s="134"/>
      <c r="FO7" s="134"/>
      <c r="FP7" s="134"/>
      <c r="FQ7" s="134"/>
      <c r="FR7" s="134"/>
      <c r="FS7" s="134"/>
      <c r="FT7" s="134"/>
      <c r="FU7" s="134"/>
      <c r="FV7" s="134"/>
      <c r="FW7" s="134"/>
      <c r="FX7" s="134"/>
      <c r="FY7" s="134"/>
      <c r="FZ7" s="134"/>
      <c r="GA7" s="134"/>
      <c r="GB7" s="134"/>
      <c r="GC7" s="134"/>
      <c r="GD7" s="134"/>
      <c r="GE7" s="134"/>
      <c r="GF7" s="134"/>
      <c r="GG7" s="134"/>
      <c r="GH7" s="134"/>
      <c r="GI7" s="134"/>
      <c r="GJ7" s="134"/>
      <c r="GK7" s="134"/>
      <c r="GL7" s="134"/>
      <c r="GM7" s="134"/>
      <c r="GN7" s="134"/>
      <c r="GO7" s="134"/>
      <c r="GP7" s="134"/>
      <c r="GQ7" s="134"/>
      <c r="GR7" s="134"/>
      <c r="GS7" s="134"/>
      <c r="GT7" s="134"/>
      <c r="GU7" s="134"/>
      <c r="GV7" s="134"/>
      <c r="GW7" s="134"/>
      <c r="GX7" s="134"/>
      <c r="GY7" s="4"/>
      <c r="GZ7" s="4"/>
      <c r="HA7" s="4"/>
      <c r="HB7" s="4"/>
      <c r="HC7" s="4"/>
      <c r="HD7" s="4"/>
      <c r="HE7" s="4"/>
      <c r="HF7" s="4"/>
      <c r="HG7" s="4"/>
      <c r="HH7" s="4"/>
      <c r="HI7" s="4"/>
      <c r="HJ7" s="4"/>
      <c r="HK7" s="4"/>
      <c r="HL7" s="4"/>
      <c r="HM7" s="4"/>
      <c r="HN7" s="4"/>
      <c r="HO7" s="4"/>
      <c r="HP7" s="4"/>
      <c r="HQ7" s="4"/>
      <c r="HR7" s="4"/>
      <c r="HS7" s="4"/>
      <c r="HT7" s="4"/>
      <c r="HU7" s="4"/>
      <c r="HV7" s="4"/>
      <c r="HW7" s="4"/>
      <c r="HX7" s="134" t="s">
        <v>6</v>
      </c>
      <c r="HY7" s="134"/>
      <c r="HZ7" s="134"/>
      <c r="IA7" s="134"/>
      <c r="IB7" s="134"/>
      <c r="IC7" s="134"/>
      <c r="ID7" s="134"/>
      <c r="IE7" s="134"/>
      <c r="IF7" s="134"/>
      <c r="IG7" s="134"/>
      <c r="IH7" s="134"/>
      <c r="II7" s="134"/>
      <c r="IJ7" s="134"/>
      <c r="IK7" s="134"/>
      <c r="IL7" s="134"/>
      <c r="IM7" s="134"/>
      <c r="IN7" s="134"/>
      <c r="IO7" s="134"/>
      <c r="IP7" s="134"/>
      <c r="IQ7" s="134"/>
      <c r="IR7" s="134"/>
      <c r="IS7" s="134"/>
      <c r="IT7" s="134"/>
      <c r="IU7" s="134"/>
      <c r="IV7" s="134"/>
      <c r="IW7" s="134"/>
      <c r="IX7" s="134"/>
      <c r="IY7" s="134"/>
      <c r="IZ7" s="134"/>
      <c r="JA7" s="134"/>
      <c r="JB7" s="134"/>
      <c r="JC7" s="134"/>
      <c r="JD7" s="134"/>
      <c r="JE7" s="134"/>
      <c r="JF7" s="134"/>
      <c r="JG7" s="134"/>
      <c r="JH7" s="134"/>
      <c r="JI7" s="134"/>
      <c r="JJ7" s="134"/>
      <c r="JK7" s="134"/>
      <c r="JL7" s="134"/>
      <c r="JM7" s="134"/>
      <c r="JN7" s="134"/>
      <c r="JO7" s="134"/>
      <c r="JP7" s="134"/>
      <c r="JQ7" s="134" t="s">
        <v>7</v>
      </c>
      <c r="JR7" s="134"/>
      <c r="JS7" s="134"/>
      <c r="JT7" s="134"/>
      <c r="JU7" s="134"/>
      <c r="JV7" s="134"/>
      <c r="JW7" s="134"/>
      <c r="JX7" s="134"/>
      <c r="JY7" s="134"/>
      <c r="JZ7" s="134"/>
      <c r="KA7" s="134"/>
      <c r="KB7" s="134"/>
      <c r="KC7" s="134"/>
      <c r="KD7" s="134"/>
      <c r="KE7" s="134"/>
      <c r="KF7" s="134"/>
      <c r="KG7" s="134"/>
      <c r="KH7" s="134"/>
      <c r="KI7" s="134"/>
      <c r="KJ7" s="134"/>
      <c r="KK7" s="134"/>
      <c r="KL7" s="134"/>
      <c r="KM7" s="134"/>
      <c r="KN7" s="134"/>
      <c r="KO7" s="134"/>
      <c r="KP7" s="134"/>
      <c r="KQ7" s="134"/>
      <c r="KR7" s="134"/>
      <c r="KS7" s="134"/>
      <c r="KT7" s="134"/>
      <c r="KU7" s="134"/>
      <c r="KV7" s="134"/>
      <c r="KW7" s="134"/>
      <c r="KX7" s="134"/>
      <c r="KY7" s="134"/>
      <c r="KZ7" s="134"/>
      <c r="LA7" s="134"/>
      <c r="LB7" s="134"/>
      <c r="LC7" s="134"/>
      <c r="LD7" s="134"/>
      <c r="LE7" s="134"/>
      <c r="LF7" s="134"/>
      <c r="LG7" s="134"/>
      <c r="LH7" s="134"/>
      <c r="LI7" s="134"/>
      <c r="LJ7" s="134" t="s">
        <v>8</v>
      </c>
      <c r="LK7" s="134"/>
      <c r="LL7" s="134"/>
      <c r="LM7" s="134"/>
      <c r="LN7" s="134"/>
      <c r="LO7" s="134"/>
      <c r="LP7" s="134"/>
      <c r="LQ7" s="134"/>
      <c r="LR7" s="134"/>
      <c r="LS7" s="134"/>
      <c r="LT7" s="134"/>
      <c r="LU7" s="134"/>
      <c r="LV7" s="134"/>
      <c r="LW7" s="134"/>
      <c r="LX7" s="134"/>
      <c r="LY7" s="134"/>
      <c r="LZ7" s="134"/>
      <c r="MA7" s="134"/>
      <c r="MB7" s="134"/>
      <c r="MC7" s="134"/>
      <c r="MD7" s="134"/>
      <c r="ME7" s="134"/>
      <c r="MF7" s="134"/>
      <c r="MG7" s="134"/>
      <c r="MH7" s="134"/>
      <c r="MI7" s="134"/>
      <c r="MJ7" s="134"/>
      <c r="MK7" s="134"/>
      <c r="ML7" s="134"/>
      <c r="MM7" s="134"/>
      <c r="MN7" s="134"/>
      <c r="MO7" s="134"/>
      <c r="MP7" s="134"/>
      <c r="MQ7" s="134"/>
      <c r="MR7" s="134"/>
      <c r="MS7" s="134"/>
      <c r="MT7" s="134"/>
      <c r="MU7" s="134"/>
      <c r="MV7" s="134"/>
      <c r="MW7" s="134"/>
      <c r="MX7" s="134"/>
      <c r="MY7" s="134"/>
      <c r="MZ7" s="134"/>
      <c r="NA7" s="134"/>
      <c r="NB7" s="134"/>
      <c r="NC7" s="3"/>
      <c r="ND7" s="6" t="s">
        <v>9</v>
      </c>
      <c r="NE7" s="7"/>
      <c r="NF7" s="7"/>
      <c r="NG7" s="7"/>
      <c r="NH7" s="7"/>
      <c r="NI7" s="7"/>
      <c r="NJ7" s="7"/>
      <c r="NK7" s="7"/>
      <c r="NL7" s="7"/>
      <c r="NM7" s="7"/>
      <c r="NN7" s="7"/>
      <c r="NO7" s="7"/>
      <c r="NP7" s="7"/>
      <c r="NQ7" s="8"/>
    </row>
    <row r="8" spans="1:382" ht="18.75" customHeight="1" x14ac:dyDescent="0.15">
      <c r="A8" s="2"/>
      <c r="B8" s="120" t="str">
        <f>データ!J7</f>
        <v>法非適用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2"/>
      <c r="AQ8" s="120" t="str">
        <f>データ!K7</f>
        <v>駐車場整備事業</v>
      </c>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2"/>
      <c r="CF8" s="120" t="str">
        <f>データ!L7</f>
        <v>-</v>
      </c>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2"/>
      <c r="DU8" s="124" t="str">
        <f>データ!M7</f>
        <v>Ａ３Ｂ１</v>
      </c>
      <c r="DV8" s="124"/>
      <c r="DW8" s="124"/>
      <c r="DX8" s="124"/>
      <c r="DY8" s="124"/>
      <c r="DZ8" s="124"/>
      <c r="EA8" s="124"/>
      <c r="EB8" s="124"/>
      <c r="EC8" s="124"/>
      <c r="ED8" s="124"/>
      <c r="EE8" s="124"/>
      <c r="EF8" s="124"/>
      <c r="EG8" s="124"/>
      <c r="EH8" s="124"/>
      <c r="EI8" s="124"/>
      <c r="EJ8" s="124"/>
      <c r="EK8" s="124"/>
      <c r="EL8" s="124"/>
      <c r="EM8" s="124"/>
      <c r="EN8" s="124"/>
      <c r="EO8" s="124"/>
      <c r="EP8" s="124"/>
      <c r="EQ8" s="124"/>
      <c r="ER8" s="124"/>
      <c r="ES8" s="124"/>
      <c r="ET8" s="124"/>
      <c r="EU8" s="124"/>
      <c r="EV8" s="124"/>
      <c r="EW8" s="124"/>
      <c r="EX8" s="124"/>
      <c r="EY8" s="124"/>
      <c r="EZ8" s="124"/>
      <c r="FA8" s="124"/>
      <c r="FB8" s="124"/>
      <c r="FC8" s="124"/>
      <c r="FD8" s="124"/>
      <c r="FE8" s="124"/>
      <c r="FF8" s="124"/>
      <c r="FG8" s="124"/>
      <c r="FH8" s="124"/>
      <c r="FI8" s="124"/>
      <c r="FJ8" s="124" t="str">
        <f>データ!N7</f>
        <v>非設置</v>
      </c>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4"/>
      <c r="GZ8" s="4"/>
      <c r="HA8" s="4"/>
      <c r="HB8" s="4"/>
      <c r="HC8" s="4"/>
      <c r="HD8" s="4"/>
      <c r="HE8" s="4"/>
      <c r="HF8" s="4"/>
      <c r="HG8" s="4"/>
      <c r="HH8" s="4"/>
      <c r="HI8" s="4"/>
      <c r="HJ8" s="4"/>
      <c r="HK8" s="4"/>
      <c r="HL8" s="4"/>
      <c r="HM8" s="4"/>
      <c r="HN8" s="4"/>
      <c r="HO8" s="4"/>
      <c r="HP8" s="4"/>
      <c r="HQ8" s="4"/>
      <c r="HR8" s="4"/>
      <c r="HS8" s="4"/>
      <c r="HT8" s="4"/>
      <c r="HU8" s="4"/>
      <c r="HV8" s="4"/>
      <c r="HW8" s="4"/>
      <c r="HX8" s="124" t="str">
        <f>データ!S7</f>
        <v>駅</v>
      </c>
      <c r="HY8" s="124"/>
      <c r="HZ8" s="124"/>
      <c r="IA8" s="124"/>
      <c r="IB8" s="124"/>
      <c r="IC8" s="124"/>
      <c r="ID8" s="124"/>
      <c r="IE8" s="124"/>
      <c r="IF8" s="124"/>
      <c r="IG8" s="124"/>
      <c r="IH8" s="124"/>
      <c r="II8" s="124"/>
      <c r="IJ8" s="124"/>
      <c r="IK8" s="124"/>
      <c r="IL8" s="124"/>
      <c r="IM8" s="124"/>
      <c r="IN8" s="124"/>
      <c r="IO8" s="124"/>
      <c r="IP8" s="124"/>
      <c r="IQ8" s="124"/>
      <c r="IR8" s="124"/>
      <c r="IS8" s="124"/>
      <c r="IT8" s="124"/>
      <c r="IU8" s="124"/>
      <c r="IV8" s="124"/>
      <c r="IW8" s="124"/>
      <c r="IX8" s="124"/>
      <c r="IY8" s="124"/>
      <c r="IZ8" s="124"/>
      <c r="JA8" s="124"/>
      <c r="JB8" s="124"/>
      <c r="JC8" s="124"/>
      <c r="JD8" s="124"/>
      <c r="JE8" s="124"/>
      <c r="JF8" s="124"/>
      <c r="JG8" s="124"/>
      <c r="JH8" s="124"/>
      <c r="JI8" s="124"/>
      <c r="JJ8" s="124"/>
      <c r="JK8" s="124"/>
      <c r="JL8" s="124"/>
      <c r="JM8" s="124"/>
      <c r="JN8" s="124"/>
      <c r="JO8" s="124"/>
      <c r="JP8" s="124"/>
      <c r="JQ8" s="124" t="str">
        <f>データ!T7</f>
        <v>無</v>
      </c>
      <c r="JR8" s="124"/>
      <c r="JS8" s="124"/>
      <c r="JT8" s="124"/>
      <c r="JU8" s="124"/>
      <c r="JV8" s="124"/>
      <c r="JW8" s="124"/>
      <c r="JX8" s="124"/>
      <c r="JY8" s="124"/>
      <c r="JZ8" s="124"/>
      <c r="KA8" s="124"/>
      <c r="KB8" s="124"/>
      <c r="KC8" s="124"/>
      <c r="KD8" s="124"/>
      <c r="KE8" s="124"/>
      <c r="KF8" s="124"/>
      <c r="KG8" s="124"/>
      <c r="KH8" s="124"/>
      <c r="KI8" s="124"/>
      <c r="KJ8" s="124"/>
      <c r="KK8" s="124"/>
      <c r="KL8" s="124"/>
      <c r="KM8" s="124"/>
      <c r="KN8" s="124"/>
      <c r="KO8" s="124"/>
      <c r="KP8" s="124"/>
      <c r="KQ8" s="124"/>
      <c r="KR8" s="124"/>
      <c r="KS8" s="124"/>
      <c r="KT8" s="124"/>
      <c r="KU8" s="124"/>
      <c r="KV8" s="124"/>
      <c r="KW8" s="124"/>
      <c r="KX8" s="124"/>
      <c r="KY8" s="124"/>
      <c r="KZ8" s="124"/>
      <c r="LA8" s="124"/>
      <c r="LB8" s="124"/>
      <c r="LC8" s="124"/>
      <c r="LD8" s="124"/>
      <c r="LE8" s="124"/>
      <c r="LF8" s="124"/>
      <c r="LG8" s="124"/>
      <c r="LH8" s="124"/>
      <c r="LI8" s="124"/>
      <c r="LJ8" s="123">
        <f>データ!U7</f>
        <v>360</v>
      </c>
      <c r="LK8" s="123"/>
      <c r="LL8" s="123"/>
      <c r="LM8" s="123"/>
      <c r="LN8" s="123"/>
      <c r="LO8" s="123"/>
      <c r="LP8" s="123"/>
      <c r="LQ8" s="123"/>
      <c r="LR8" s="123"/>
      <c r="LS8" s="123"/>
      <c r="LT8" s="123"/>
      <c r="LU8" s="123"/>
      <c r="LV8" s="123"/>
      <c r="LW8" s="123"/>
      <c r="LX8" s="123"/>
      <c r="LY8" s="123"/>
      <c r="LZ8" s="123"/>
      <c r="MA8" s="123"/>
      <c r="MB8" s="123"/>
      <c r="MC8" s="123"/>
      <c r="MD8" s="123"/>
      <c r="ME8" s="123"/>
      <c r="MF8" s="123"/>
      <c r="MG8" s="123"/>
      <c r="MH8" s="123"/>
      <c r="MI8" s="123"/>
      <c r="MJ8" s="123"/>
      <c r="MK8" s="123"/>
      <c r="ML8" s="123"/>
      <c r="MM8" s="123"/>
      <c r="MN8" s="123"/>
      <c r="MO8" s="123"/>
      <c r="MP8" s="123"/>
      <c r="MQ8" s="123"/>
      <c r="MR8" s="123"/>
      <c r="MS8" s="123"/>
      <c r="MT8" s="123"/>
      <c r="MU8" s="123"/>
      <c r="MV8" s="123"/>
      <c r="MW8" s="123"/>
      <c r="MX8" s="123"/>
      <c r="MY8" s="123"/>
      <c r="MZ8" s="123"/>
      <c r="NA8" s="123"/>
      <c r="NB8" s="123"/>
      <c r="NC8" s="3"/>
      <c r="ND8" s="129" t="s">
        <v>10</v>
      </c>
      <c r="NE8" s="130"/>
      <c r="NF8" s="9" t="s">
        <v>11</v>
      </c>
      <c r="NG8" s="10"/>
      <c r="NH8" s="10"/>
      <c r="NI8" s="10"/>
      <c r="NJ8" s="10"/>
      <c r="NK8" s="10"/>
      <c r="NL8" s="10"/>
      <c r="NM8" s="10"/>
      <c r="NN8" s="10"/>
      <c r="NO8" s="10"/>
      <c r="NP8" s="10"/>
      <c r="NQ8" s="11"/>
    </row>
    <row r="9" spans="1:382" ht="18.75" customHeight="1" x14ac:dyDescent="0.15">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3"/>
      <c r="AQ9" s="131" t="s">
        <v>13</v>
      </c>
      <c r="AR9" s="132"/>
      <c r="AS9" s="132"/>
      <c r="AT9" s="132"/>
      <c r="AU9" s="132"/>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3"/>
      <c r="CF9" s="131" t="s">
        <v>14</v>
      </c>
      <c r="CG9" s="132"/>
      <c r="CH9" s="132"/>
      <c r="CI9" s="132"/>
      <c r="CJ9" s="132"/>
      <c r="CK9" s="132"/>
      <c r="CL9" s="132"/>
      <c r="CM9" s="132"/>
      <c r="CN9" s="132"/>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3"/>
      <c r="DU9" s="134" t="s">
        <v>15</v>
      </c>
      <c r="DV9" s="134"/>
      <c r="DW9" s="134"/>
      <c r="DX9" s="134"/>
      <c r="DY9" s="134"/>
      <c r="DZ9" s="134"/>
      <c r="EA9" s="134"/>
      <c r="EB9" s="134"/>
      <c r="EC9" s="134"/>
      <c r="ED9" s="134"/>
      <c r="EE9" s="134"/>
      <c r="EF9" s="134"/>
      <c r="EG9" s="134"/>
      <c r="EH9" s="134"/>
      <c r="EI9" s="134"/>
      <c r="EJ9" s="134"/>
      <c r="EK9" s="134"/>
      <c r="EL9" s="134"/>
      <c r="EM9" s="134"/>
      <c r="EN9" s="134"/>
      <c r="EO9" s="134"/>
      <c r="EP9" s="134"/>
      <c r="EQ9" s="134"/>
      <c r="ER9" s="134"/>
      <c r="ES9" s="134"/>
      <c r="ET9" s="134"/>
      <c r="EU9" s="134"/>
      <c r="EV9" s="134"/>
      <c r="EW9" s="134"/>
      <c r="EX9" s="134"/>
      <c r="EY9" s="134"/>
      <c r="EZ9" s="134"/>
      <c r="FA9" s="134"/>
      <c r="FB9" s="134"/>
      <c r="FC9" s="134"/>
      <c r="FD9" s="134"/>
      <c r="FE9" s="134"/>
      <c r="FF9" s="134"/>
      <c r="FG9" s="134"/>
      <c r="FH9" s="134"/>
      <c r="FI9" s="13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4" t="s">
        <v>16</v>
      </c>
      <c r="HY9" s="134"/>
      <c r="HZ9" s="134"/>
      <c r="IA9" s="134"/>
      <c r="IB9" s="134"/>
      <c r="IC9" s="134"/>
      <c r="ID9" s="134"/>
      <c r="IE9" s="134"/>
      <c r="IF9" s="134"/>
      <c r="IG9" s="134"/>
      <c r="IH9" s="134"/>
      <c r="II9" s="134"/>
      <c r="IJ9" s="134"/>
      <c r="IK9" s="134"/>
      <c r="IL9" s="134"/>
      <c r="IM9" s="134"/>
      <c r="IN9" s="134"/>
      <c r="IO9" s="134"/>
      <c r="IP9" s="134"/>
      <c r="IQ9" s="134"/>
      <c r="IR9" s="134"/>
      <c r="IS9" s="134"/>
      <c r="IT9" s="134"/>
      <c r="IU9" s="134"/>
      <c r="IV9" s="134"/>
      <c r="IW9" s="134"/>
      <c r="IX9" s="134"/>
      <c r="IY9" s="134"/>
      <c r="IZ9" s="134"/>
      <c r="JA9" s="134"/>
      <c r="JB9" s="134"/>
      <c r="JC9" s="134"/>
      <c r="JD9" s="134"/>
      <c r="JE9" s="134"/>
      <c r="JF9" s="134"/>
      <c r="JG9" s="134"/>
      <c r="JH9" s="134"/>
      <c r="JI9" s="134"/>
      <c r="JJ9" s="134"/>
      <c r="JK9" s="134"/>
      <c r="JL9" s="134"/>
      <c r="JM9" s="134"/>
      <c r="JN9" s="134"/>
      <c r="JO9" s="134"/>
      <c r="JP9" s="134"/>
      <c r="JQ9" s="134" t="s">
        <v>17</v>
      </c>
      <c r="JR9" s="134"/>
      <c r="JS9" s="134"/>
      <c r="JT9" s="134"/>
      <c r="JU9" s="134"/>
      <c r="JV9" s="134"/>
      <c r="JW9" s="134"/>
      <c r="JX9" s="134"/>
      <c r="JY9" s="134"/>
      <c r="JZ9" s="134"/>
      <c r="KA9" s="134"/>
      <c r="KB9" s="134"/>
      <c r="KC9" s="134"/>
      <c r="KD9" s="134"/>
      <c r="KE9" s="134"/>
      <c r="KF9" s="134"/>
      <c r="KG9" s="134"/>
      <c r="KH9" s="134"/>
      <c r="KI9" s="134"/>
      <c r="KJ9" s="134"/>
      <c r="KK9" s="134"/>
      <c r="KL9" s="134"/>
      <c r="KM9" s="134"/>
      <c r="KN9" s="134"/>
      <c r="KO9" s="134"/>
      <c r="KP9" s="134"/>
      <c r="KQ9" s="134"/>
      <c r="KR9" s="134"/>
      <c r="KS9" s="134"/>
      <c r="KT9" s="134"/>
      <c r="KU9" s="134"/>
      <c r="KV9" s="134"/>
      <c r="KW9" s="134"/>
      <c r="KX9" s="134"/>
      <c r="KY9" s="134"/>
      <c r="KZ9" s="134"/>
      <c r="LA9" s="134"/>
      <c r="LB9" s="134"/>
      <c r="LC9" s="134"/>
      <c r="LD9" s="134"/>
      <c r="LE9" s="134"/>
      <c r="LF9" s="134"/>
      <c r="LG9" s="134"/>
      <c r="LH9" s="134"/>
      <c r="LI9" s="134"/>
      <c r="LJ9" s="134" t="s">
        <v>18</v>
      </c>
      <c r="LK9" s="134"/>
      <c r="LL9" s="134"/>
      <c r="LM9" s="134"/>
      <c r="LN9" s="134"/>
      <c r="LO9" s="134"/>
      <c r="LP9" s="134"/>
      <c r="LQ9" s="134"/>
      <c r="LR9" s="134"/>
      <c r="LS9" s="134"/>
      <c r="LT9" s="134"/>
      <c r="LU9" s="134"/>
      <c r="LV9" s="134"/>
      <c r="LW9" s="134"/>
      <c r="LX9" s="134"/>
      <c r="LY9" s="134"/>
      <c r="LZ9" s="134"/>
      <c r="MA9" s="134"/>
      <c r="MB9" s="134"/>
      <c r="MC9" s="134"/>
      <c r="MD9" s="134"/>
      <c r="ME9" s="134"/>
      <c r="MF9" s="134"/>
      <c r="MG9" s="134"/>
      <c r="MH9" s="134"/>
      <c r="MI9" s="134"/>
      <c r="MJ9" s="134"/>
      <c r="MK9" s="134"/>
      <c r="ML9" s="134"/>
      <c r="MM9" s="134"/>
      <c r="MN9" s="134"/>
      <c r="MO9" s="134"/>
      <c r="MP9" s="134"/>
      <c r="MQ9" s="134"/>
      <c r="MR9" s="134"/>
      <c r="MS9" s="134"/>
      <c r="MT9" s="134"/>
      <c r="MU9" s="134"/>
      <c r="MV9" s="134"/>
      <c r="MW9" s="134"/>
      <c r="MX9" s="134"/>
      <c r="MY9" s="134"/>
      <c r="MZ9" s="134"/>
      <c r="NA9" s="134"/>
      <c r="NB9" s="134"/>
      <c r="NC9" s="3"/>
      <c r="ND9" s="135" t="s">
        <v>19</v>
      </c>
      <c r="NE9" s="136"/>
      <c r="NF9" s="12" t="s">
        <v>20</v>
      </c>
      <c r="NG9" s="13"/>
      <c r="NH9" s="13"/>
      <c r="NI9" s="13"/>
      <c r="NJ9" s="13"/>
      <c r="NK9" s="13"/>
      <c r="NL9" s="13"/>
      <c r="NM9" s="13"/>
      <c r="NN9" s="13"/>
      <c r="NO9" s="13"/>
      <c r="NP9" s="13"/>
      <c r="NQ9" s="14"/>
    </row>
    <row r="10" spans="1:382" ht="18.75" customHeight="1" x14ac:dyDescent="0.15">
      <c r="A10" s="2"/>
      <c r="B10" s="114" t="str">
        <f>データ!O7</f>
        <v>該当数値なし</v>
      </c>
      <c r="C10" s="115"/>
      <c r="D10" s="115"/>
      <c r="E10" s="115"/>
      <c r="F10" s="115"/>
      <c r="G10" s="115"/>
      <c r="H10" s="115"/>
      <c r="I10" s="115"/>
      <c r="J10" s="115"/>
      <c r="K10" s="115"/>
      <c r="L10" s="115"/>
      <c r="M10" s="115"/>
      <c r="N10" s="115"/>
      <c r="O10" s="115"/>
      <c r="P10" s="115"/>
      <c r="Q10" s="115"/>
      <c r="R10" s="115"/>
      <c r="S10" s="115"/>
      <c r="T10" s="115"/>
      <c r="U10" s="115"/>
      <c r="V10" s="115"/>
      <c r="W10" s="115"/>
      <c r="X10" s="115"/>
      <c r="Y10" s="115"/>
      <c r="Z10" s="115"/>
      <c r="AA10" s="115"/>
      <c r="AB10" s="115"/>
      <c r="AC10" s="115"/>
      <c r="AD10" s="115"/>
      <c r="AE10" s="115"/>
      <c r="AF10" s="115"/>
      <c r="AG10" s="115"/>
      <c r="AH10" s="115"/>
      <c r="AI10" s="115"/>
      <c r="AJ10" s="115"/>
      <c r="AK10" s="115"/>
      <c r="AL10" s="115"/>
      <c r="AM10" s="115"/>
      <c r="AN10" s="115"/>
      <c r="AO10" s="115"/>
      <c r="AP10" s="116"/>
      <c r="AQ10" s="117" t="s">
        <v>120</v>
      </c>
      <c r="AR10" s="118"/>
      <c r="AS10" s="118"/>
      <c r="AT10" s="118"/>
      <c r="AU10" s="118"/>
      <c r="AV10" s="118"/>
      <c r="AW10" s="118"/>
      <c r="AX10" s="118"/>
      <c r="AY10" s="118"/>
      <c r="AZ10" s="118"/>
      <c r="BA10" s="118"/>
      <c r="BB10" s="118"/>
      <c r="BC10" s="118"/>
      <c r="BD10" s="118"/>
      <c r="BE10" s="118"/>
      <c r="BF10" s="118"/>
      <c r="BG10" s="118"/>
      <c r="BH10" s="118"/>
      <c r="BI10" s="118"/>
      <c r="BJ10" s="118"/>
      <c r="BK10" s="118"/>
      <c r="BL10" s="118"/>
      <c r="BM10" s="118"/>
      <c r="BN10" s="118"/>
      <c r="BO10" s="118"/>
      <c r="BP10" s="118"/>
      <c r="BQ10" s="118"/>
      <c r="BR10" s="118"/>
      <c r="BS10" s="118"/>
      <c r="BT10" s="118"/>
      <c r="BU10" s="118"/>
      <c r="BV10" s="118"/>
      <c r="BW10" s="118"/>
      <c r="BX10" s="118"/>
      <c r="BY10" s="118"/>
      <c r="BZ10" s="118"/>
      <c r="CA10" s="118"/>
      <c r="CB10" s="118"/>
      <c r="CC10" s="118"/>
      <c r="CD10" s="118"/>
      <c r="CE10" s="119"/>
      <c r="CF10" s="120" t="str">
        <f>データ!Q7</f>
        <v>広場式</v>
      </c>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2"/>
      <c r="DU10" s="123">
        <f>データ!R7</f>
        <v>49</v>
      </c>
      <c r="DV10" s="123"/>
      <c r="DW10" s="123"/>
      <c r="DX10" s="123"/>
      <c r="DY10" s="123"/>
      <c r="DZ10" s="123"/>
      <c r="EA10" s="123"/>
      <c r="EB10" s="123"/>
      <c r="EC10" s="123"/>
      <c r="ED10" s="123"/>
      <c r="EE10" s="123"/>
      <c r="EF10" s="123"/>
      <c r="EG10" s="123"/>
      <c r="EH10" s="123"/>
      <c r="EI10" s="123"/>
      <c r="EJ10" s="123"/>
      <c r="EK10" s="123"/>
      <c r="EL10" s="123"/>
      <c r="EM10" s="123"/>
      <c r="EN10" s="123"/>
      <c r="EO10" s="123"/>
      <c r="EP10" s="123"/>
      <c r="EQ10" s="123"/>
      <c r="ER10" s="123"/>
      <c r="ES10" s="123"/>
      <c r="ET10" s="123"/>
      <c r="EU10" s="123"/>
      <c r="EV10" s="123"/>
      <c r="EW10" s="123"/>
      <c r="EX10" s="123"/>
      <c r="EY10" s="123"/>
      <c r="EZ10" s="123"/>
      <c r="FA10" s="123"/>
      <c r="FB10" s="123"/>
      <c r="FC10" s="123"/>
      <c r="FD10" s="123"/>
      <c r="FE10" s="123"/>
      <c r="FF10" s="123"/>
      <c r="FG10" s="123"/>
      <c r="FH10" s="123"/>
      <c r="FI10" s="123"/>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3">
        <f>データ!V7</f>
        <v>28</v>
      </c>
      <c r="HY10" s="123"/>
      <c r="HZ10" s="123"/>
      <c r="IA10" s="123"/>
      <c r="IB10" s="123"/>
      <c r="IC10" s="123"/>
      <c r="ID10" s="123"/>
      <c r="IE10" s="123"/>
      <c r="IF10" s="123"/>
      <c r="IG10" s="123"/>
      <c r="IH10" s="123"/>
      <c r="II10" s="123"/>
      <c r="IJ10" s="123"/>
      <c r="IK10" s="123"/>
      <c r="IL10" s="123"/>
      <c r="IM10" s="123"/>
      <c r="IN10" s="123"/>
      <c r="IO10" s="123"/>
      <c r="IP10" s="123"/>
      <c r="IQ10" s="123"/>
      <c r="IR10" s="123"/>
      <c r="IS10" s="123"/>
      <c r="IT10" s="123"/>
      <c r="IU10" s="123"/>
      <c r="IV10" s="123"/>
      <c r="IW10" s="123"/>
      <c r="IX10" s="123"/>
      <c r="IY10" s="123"/>
      <c r="IZ10" s="123"/>
      <c r="JA10" s="123"/>
      <c r="JB10" s="123"/>
      <c r="JC10" s="123"/>
      <c r="JD10" s="123"/>
      <c r="JE10" s="123"/>
      <c r="JF10" s="123"/>
      <c r="JG10" s="123"/>
      <c r="JH10" s="123"/>
      <c r="JI10" s="123"/>
      <c r="JJ10" s="123"/>
      <c r="JK10" s="123"/>
      <c r="JL10" s="123"/>
      <c r="JM10" s="123"/>
      <c r="JN10" s="123"/>
      <c r="JO10" s="123"/>
      <c r="JP10" s="123"/>
      <c r="JQ10" s="123">
        <f>データ!W7</f>
        <v>110</v>
      </c>
      <c r="JR10" s="123"/>
      <c r="JS10" s="123"/>
      <c r="JT10" s="123"/>
      <c r="JU10" s="123"/>
      <c r="JV10" s="123"/>
      <c r="JW10" s="123"/>
      <c r="JX10" s="123"/>
      <c r="JY10" s="123"/>
      <c r="JZ10" s="123"/>
      <c r="KA10" s="123"/>
      <c r="KB10" s="123"/>
      <c r="KC10" s="123"/>
      <c r="KD10" s="123"/>
      <c r="KE10" s="123"/>
      <c r="KF10" s="123"/>
      <c r="KG10" s="123"/>
      <c r="KH10" s="123"/>
      <c r="KI10" s="123"/>
      <c r="KJ10" s="123"/>
      <c r="KK10" s="123"/>
      <c r="KL10" s="123"/>
      <c r="KM10" s="123"/>
      <c r="KN10" s="123"/>
      <c r="KO10" s="123"/>
      <c r="KP10" s="123"/>
      <c r="KQ10" s="123"/>
      <c r="KR10" s="123"/>
      <c r="KS10" s="123"/>
      <c r="KT10" s="123"/>
      <c r="KU10" s="123"/>
      <c r="KV10" s="123"/>
      <c r="KW10" s="123"/>
      <c r="KX10" s="123"/>
      <c r="KY10" s="123"/>
      <c r="KZ10" s="123"/>
      <c r="LA10" s="123"/>
      <c r="LB10" s="123"/>
      <c r="LC10" s="123"/>
      <c r="LD10" s="123"/>
      <c r="LE10" s="123"/>
      <c r="LF10" s="123"/>
      <c r="LG10" s="123"/>
      <c r="LH10" s="123"/>
      <c r="LI10" s="123"/>
      <c r="LJ10" s="124" t="str">
        <f>データ!X7</f>
        <v>無</v>
      </c>
      <c r="LK10" s="124"/>
      <c r="LL10" s="124"/>
      <c r="LM10" s="124"/>
      <c r="LN10" s="124"/>
      <c r="LO10" s="124"/>
      <c r="LP10" s="124"/>
      <c r="LQ10" s="124"/>
      <c r="LR10" s="124"/>
      <c r="LS10" s="124"/>
      <c r="LT10" s="124"/>
      <c r="LU10" s="124"/>
      <c r="LV10" s="124"/>
      <c r="LW10" s="124"/>
      <c r="LX10" s="124"/>
      <c r="LY10" s="124"/>
      <c r="LZ10" s="124"/>
      <c r="MA10" s="124"/>
      <c r="MB10" s="124"/>
      <c r="MC10" s="124"/>
      <c r="MD10" s="124"/>
      <c r="ME10" s="124"/>
      <c r="MF10" s="124"/>
      <c r="MG10" s="124"/>
      <c r="MH10" s="124"/>
      <c r="MI10" s="124"/>
      <c r="MJ10" s="124"/>
      <c r="MK10" s="124"/>
      <c r="ML10" s="124"/>
      <c r="MM10" s="124"/>
      <c r="MN10" s="124"/>
      <c r="MO10" s="124"/>
      <c r="MP10" s="124"/>
      <c r="MQ10" s="124"/>
      <c r="MR10" s="124"/>
      <c r="MS10" s="124"/>
      <c r="MT10" s="124"/>
      <c r="MU10" s="124"/>
      <c r="MV10" s="124"/>
      <c r="MW10" s="124"/>
      <c r="MX10" s="124"/>
      <c r="MY10" s="124"/>
      <c r="MZ10" s="124"/>
      <c r="NA10" s="124"/>
      <c r="NB10" s="124"/>
      <c r="NC10" s="2"/>
      <c r="ND10" s="125" t="s">
        <v>21</v>
      </c>
      <c r="NE10" s="126"/>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7" t="s">
        <v>23</v>
      </c>
      <c r="NE11" s="127"/>
      <c r="NF11" s="127"/>
      <c r="NG11" s="127"/>
      <c r="NH11" s="127"/>
      <c r="NI11" s="127"/>
      <c r="NJ11" s="127"/>
      <c r="NK11" s="127"/>
      <c r="NL11" s="127"/>
      <c r="NM11" s="127"/>
      <c r="NN11" s="127"/>
      <c r="NO11" s="127"/>
      <c r="NP11" s="127"/>
      <c r="NQ11" s="127"/>
      <c r="NR11" s="127"/>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7"/>
      <c r="NE12" s="127"/>
      <c r="NF12" s="127"/>
      <c r="NG12" s="127"/>
      <c r="NH12" s="127"/>
      <c r="NI12" s="127"/>
      <c r="NJ12" s="127"/>
      <c r="NK12" s="127"/>
      <c r="NL12" s="127"/>
      <c r="NM12" s="127"/>
      <c r="NN12" s="127"/>
      <c r="NO12" s="127"/>
      <c r="NP12" s="127"/>
      <c r="NQ12" s="127"/>
      <c r="NR12" s="127"/>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8"/>
      <c r="NE13" s="128"/>
      <c r="NF13" s="128"/>
      <c r="NG13" s="128"/>
      <c r="NH13" s="128"/>
      <c r="NI13" s="128"/>
      <c r="NJ13" s="128"/>
      <c r="NK13" s="128"/>
      <c r="NL13" s="128"/>
      <c r="NM13" s="128"/>
      <c r="NN13" s="128"/>
      <c r="NO13" s="128"/>
      <c r="NP13" s="128"/>
      <c r="NQ13" s="128"/>
      <c r="NR13" s="128"/>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132</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125.7</v>
      </c>
      <c r="V31" s="110"/>
      <c r="W31" s="110"/>
      <c r="X31" s="110"/>
      <c r="Y31" s="110"/>
      <c r="Z31" s="110"/>
      <c r="AA31" s="110"/>
      <c r="AB31" s="110"/>
      <c r="AC31" s="110"/>
      <c r="AD31" s="110"/>
      <c r="AE31" s="110"/>
      <c r="AF31" s="110"/>
      <c r="AG31" s="110"/>
      <c r="AH31" s="110"/>
      <c r="AI31" s="110"/>
      <c r="AJ31" s="110"/>
      <c r="AK31" s="110"/>
      <c r="AL31" s="110"/>
      <c r="AM31" s="110"/>
      <c r="AN31" s="110">
        <f>データ!Z7</f>
        <v>191.6</v>
      </c>
      <c r="AO31" s="110"/>
      <c r="AP31" s="110"/>
      <c r="AQ31" s="110"/>
      <c r="AR31" s="110"/>
      <c r="AS31" s="110"/>
      <c r="AT31" s="110"/>
      <c r="AU31" s="110"/>
      <c r="AV31" s="110"/>
      <c r="AW31" s="110"/>
      <c r="AX31" s="110"/>
      <c r="AY31" s="110"/>
      <c r="AZ31" s="110"/>
      <c r="BA31" s="110"/>
      <c r="BB31" s="110"/>
      <c r="BC31" s="110"/>
      <c r="BD31" s="110"/>
      <c r="BE31" s="110"/>
      <c r="BF31" s="110"/>
      <c r="BG31" s="110">
        <f>データ!AA7</f>
        <v>212.7</v>
      </c>
      <c r="BH31" s="110"/>
      <c r="BI31" s="110"/>
      <c r="BJ31" s="110"/>
      <c r="BK31" s="110"/>
      <c r="BL31" s="110"/>
      <c r="BM31" s="110"/>
      <c r="BN31" s="110"/>
      <c r="BO31" s="110"/>
      <c r="BP31" s="110"/>
      <c r="BQ31" s="110"/>
      <c r="BR31" s="110"/>
      <c r="BS31" s="110"/>
      <c r="BT31" s="110"/>
      <c r="BU31" s="110"/>
      <c r="BV31" s="110"/>
      <c r="BW31" s="110"/>
      <c r="BX31" s="110"/>
      <c r="BY31" s="110"/>
      <c r="BZ31" s="110">
        <f>データ!AB7</f>
        <v>207.9</v>
      </c>
      <c r="CA31" s="110"/>
      <c r="CB31" s="110"/>
      <c r="CC31" s="110"/>
      <c r="CD31" s="110"/>
      <c r="CE31" s="110"/>
      <c r="CF31" s="110"/>
      <c r="CG31" s="110"/>
      <c r="CH31" s="110"/>
      <c r="CI31" s="110"/>
      <c r="CJ31" s="110"/>
      <c r="CK31" s="110"/>
      <c r="CL31" s="110"/>
      <c r="CM31" s="110"/>
      <c r="CN31" s="110"/>
      <c r="CO31" s="110"/>
      <c r="CP31" s="110"/>
      <c r="CQ31" s="110"/>
      <c r="CR31" s="110"/>
      <c r="CS31" s="110">
        <f>データ!AC7</f>
        <v>114.8</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200</v>
      </c>
      <c r="JD31" s="81"/>
      <c r="JE31" s="81"/>
      <c r="JF31" s="81"/>
      <c r="JG31" s="81"/>
      <c r="JH31" s="81"/>
      <c r="JI31" s="81"/>
      <c r="JJ31" s="81"/>
      <c r="JK31" s="81"/>
      <c r="JL31" s="81"/>
      <c r="JM31" s="81"/>
      <c r="JN31" s="81"/>
      <c r="JO31" s="81"/>
      <c r="JP31" s="81"/>
      <c r="JQ31" s="81"/>
      <c r="JR31" s="81"/>
      <c r="JS31" s="81"/>
      <c r="JT31" s="81"/>
      <c r="JU31" s="82"/>
      <c r="JV31" s="80">
        <f>データ!DL7</f>
        <v>189.3</v>
      </c>
      <c r="JW31" s="81"/>
      <c r="JX31" s="81"/>
      <c r="JY31" s="81"/>
      <c r="JZ31" s="81"/>
      <c r="KA31" s="81"/>
      <c r="KB31" s="81"/>
      <c r="KC31" s="81"/>
      <c r="KD31" s="81"/>
      <c r="KE31" s="81"/>
      <c r="KF31" s="81"/>
      <c r="KG31" s="81"/>
      <c r="KH31" s="81"/>
      <c r="KI31" s="81"/>
      <c r="KJ31" s="81"/>
      <c r="KK31" s="81"/>
      <c r="KL31" s="81"/>
      <c r="KM31" s="81"/>
      <c r="KN31" s="82"/>
      <c r="KO31" s="80">
        <f>データ!DM7</f>
        <v>185.7</v>
      </c>
      <c r="KP31" s="81"/>
      <c r="KQ31" s="81"/>
      <c r="KR31" s="81"/>
      <c r="KS31" s="81"/>
      <c r="KT31" s="81"/>
      <c r="KU31" s="81"/>
      <c r="KV31" s="81"/>
      <c r="KW31" s="81"/>
      <c r="KX31" s="81"/>
      <c r="KY31" s="81"/>
      <c r="KZ31" s="81"/>
      <c r="LA31" s="81"/>
      <c r="LB31" s="81"/>
      <c r="LC31" s="81"/>
      <c r="LD31" s="81"/>
      <c r="LE31" s="81"/>
      <c r="LF31" s="81"/>
      <c r="LG31" s="82"/>
      <c r="LH31" s="80">
        <f>データ!DN7</f>
        <v>182.1</v>
      </c>
      <c r="LI31" s="81"/>
      <c r="LJ31" s="81"/>
      <c r="LK31" s="81"/>
      <c r="LL31" s="81"/>
      <c r="LM31" s="81"/>
      <c r="LN31" s="81"/>
      <c r="LO31" s="81"/>
      <c r="LP31" s="81"/>
      <c r="LQ31" s="81"/>
      <c r="LR31" s="81"/>
      <c r="LS31" s="81"/>
      <c r="LT31" s="81"/>
      <c r="LU31" s="81"/>
      <c r="LV31" s="81"/>
      <c r="LW31" s="81"/>
      <c r="LX31" s="81"/>
      <c r="LY31" s="81"/>
      <c r="LZ31" s="82"/>
      <c r="MA31" s="80">
        <f>データ!DO7</f>
        <v>146.4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129</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130</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0</v>
      </c>
      <c r="V52" s="106"/>
      <c r="W52" s="106"/>
      <c r="X52" s="106"/>
      <c r="Y52" s="106"/>
      <c r="Z52" s="106"/>
      <c r="AA52" s="106"/>
      <c r="AB52" s="106"/>
      <c r="AC52" s="106"/>
      <c r="AD52" s="106"/>
      <c r="AE52" s="106"/>
      <c r="AF52" s="106"/>
      <c r="AG52" s="106"/>
      <c r="AH52" s="106"/>
      <c r="AI52" s="106"/>
      <c r="AJ52" s="106"/>
      <c r="AK52" s="106"/>
      <c r="AL52" s="106"/>
      <c r="AM52" s="106"/>
      <c r="AN52" s="106">
        <f>データ!AV7</f>
        <v>0</v>
      </c>
      <c r="AO52" s="106"/>
      <c r="AP52" s="106"/>
      <c r="AQ52" s="106"/>
      <c r="AR52" s="106"/>
      <c r="AS52" s="106"/>
      <c r="AT52" s="106"/>
      <c r="AU52" s="106"/>
      <c r="AV52" s="106"/>
      <c r="AW52" s="106"/>
      <c r="AX52" s="106"/>
      <c r="AY52" s="106"/>
      <c r="AZ52" s="106"/>
      <c r="BA52" s="106"/>
      <c r="BB52" s="106"/>
      <c r="BC52" s="106"/>
      <c r="BD52" s="106"/>
      <c r="BE52" s="106"/>
      <c r="BF52" s="106"/>
      <c r="BG52" s="106">
        <f>データ!AW7</f>
        <v>0</v>
      </c>
      <c r="BH52" s="106"/>
      <c r="BI52" s="106"/>
      <c r="BJ52" s="106"/>
      <c r="BK52" s="106"/>
      <c r="BL52" s="106"/>
      <c r="BM52" s="106"/>
      <c r="BN52" s="106"/>
      <c r="BO52" s="106"/>
      <c r="BP52" s="106"/>
      <c r="BQ52" s="106"/>
      <c r="BR52" s="106"/>
      <c r="BS52" s="106"/>
      <c r="BT52" s="106"/>
      <c r="BU52" s="106"/>
      <c r="BV52" s="106"/>
      <c r="BW52" s="106"/>
      <c r="BX52" s="106"/>
      <c r="BY52" s="106"/>
      <c r="BZ52" s="106">
        <f>データ!AX7</f>
        <v>0</v>
      </c>
      <c r="CA52" s="106"/>
      <c r="CB52" s="106"/>
      <c r="CC52" s="106"/>
      <c r="CD52" s="106"/>
      <c r="CE52" s="106"/>
      <c r="CF52" s="106"/>
      <c r="CG52" s="106"/>
      <c r="CH52" s="106"/>
      <c r="CI52" s="106"/>
      <c r="CJ52" s="106"/>
      <c r="CK52" s="106"/>
      <c r="CL52" s="106"/>
      <c r="CM52" s="106"/>
      <c r="CN52" s="106"/>
      <c r="CO52" s="106"/>
      <c r="CP52" s="106"/>
      <c r="CQ52" s="106"/>
      <c r="CR52" s="106"/>
      <c r="CS52" s="106">
        <f>データ!AY7</f>
        <v>0</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19.5</v>
      </c>
      <c r="EM52" s="110"/>
      <c r="EN52" s="110"/>
      <c r="EO52" s="110"/>
      <c r="EP52" s="110"/>
      <c r="EQ52" s="110"/>
      <c r="ER52" s="110"/>
      <c r="ES52" s="110"/>
      <c r="ET52" s="110"/>
      <c r="EU52" s="110"/>
      <c r="EV52" s="110"/>
      <c r="EW52" s="110"/>
      <c r="EX52" s="110"/>
      <c r="EY52" s="110"/>
      <c r="EZ52" s="110"/>
      <c r="FA52" s="110"/>
      <c r="FB52" s="110"/>
      <c r="FC52" s="110"/>
      <c r="FD52" s="110"/>
      <c r="FE52" s="110">
        <f>データ!BG7</f>
        <v>47.6</v>
      </c>
      <c r="FF52" s="110"/>
      <c r="FG52" s="110"/>
      <c r="FH52" s="110"/>
      <c r="FI52" s="110"/>
      <c r="FJ52" s="110"/>
      <c r="FK52" s="110"/>
      <c r="FL52" s="110"/>
      <c r="FM52" s="110"/>
      <c r="FN52" s="110"/>
      <c r="FO52" s="110"/>
      <c r="FP52" s="110"/>
      <c r="FQ52" s="110"/>
      <c r="FR52" s="110"/>
      <c r="FS52" s="110"/>
      <c r="FT52" s="110"/>
      <c r="FU52" s="110"/>
      <c r="FV52" s="110"/>
      <c r="FW52" s="110"/>
      <c r="FX52" s="110">
        <f>データ!BH7</f>
        <v>52.8</v>
      </c>
      <c r="FY52" s="110"/>
      <c r="FZ52" s="110"/>
      <c r="GA52" s="110"/>
      <c r="GB52" s="110"/>
      <c r="GC52" s="110"/>
      <c r="GD52" s="110"/>
      <c r="GE52" s="110"/>
      <c r="GF52" s="110"/>
      <c r="GG52" s="110"/>
      <c r="GH52" s="110"/>
      <c r="GI52" s="110"/>
      <c r="GJ52" s="110"/>
      <c r="GK52" s="110"/>
      <c r="GL52" s="110"/>
      <c r="GM52" s="110"/>
      <c r="GN52" s="110"/>
      <c r="GO52" s="110"/>
      <c r="GP52" s="110"/>
      <c r="GQ52" s="110">
        <f>データ!BI7</f>
        <v>51.7</v>
      </c>
      <c r="GR52" s="110"/>
      <c r="GS52" s="110"/>
      <c r="GT52" s="110"/>
      <c r="GU52" s="110"/>
      <c r="GV52" s="110"/>
      <c r="GW52" s="110"/>
      <c r="GX52" s="110"/>
      <c r="GY52" s="110"/>
      <c r="GZ52" s="110"/>
      <c r="HA52" s="110"/>
      <c r="HB52" s="110"/>
      <c r="HC52" s="110"/>
      <c r="HD52" s="110"/>
      <c r="HE52" s="110"/>
      <c r="HF52" s="110"/>
      <c r="HG52" s="110"/>
      <c r="HH52" s="110"/>
      <c r="HI52" s="110"/>
      <c r="HJ52" s="110">
        <f>データ!BJ7</f>
        <v>12.2</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1152</v>
      </c>
      <c r="JD52" s="106"/>
      <c r="JE52" s="106"/>
      <c r="JF52" s="106"/>
      <c r="JG52" s="106"/>
      <c r="JH52" s="106"/>
      <c r="JI52" s="106"/>
      <c r="JJ52" s="106"/>
      <c r="JK52" s="106"/>
      <c r="JL52" s="106"/>
      <c r="JM52" s="106"/>
      <c r="JN52" s="106"/>
      <c r="JO52" s="106"/>
      <c r="JP52" s="106"/>
      <c r="JQ52" s="106"/>
      <c r="JR52" s="106"/>
      <c r="JS52" s="106"/>
      <c r="JT52" s="106"/>
      <c r="JU52" s="106"/>
      <c r="JV52" s="106">
        <f>データ!BR7</f>
        <v>2779</v>
      </c>
      <c r="JW52" s="106"/>
      <c r="JX52" s="106"/>
      <c r="JY52" s="106"/>
      <c r="JZ52" s="106"/>
      <c r="KA52" s="106"/>
      <c r="KB52" s="106"/>
      <c r="KC52" s="106"/>
      <c r="KD52" s="106"/>
      <c r="KE52" s="106"/>
      <c r="KF52" s="106"/>
      <c r="KG52" s="106"/>
      <c r="KH52" s="106"/>
      <c r="KI52" s="106"/>
      <c r="KJ52" s="106"/>
      <c r="KK52" s="106"/>
      <c r="KL52" s="106"/>
      <c r="KM52" s="106"/>
      <c r="KN52" s="106"/>
      <c r="KO52" s="106">
        <f>データ!BS7</f>
        <v>3170</v>
      </c>
      <c r="KP52" s="106"/>
      <c r="KQ52" s="106"/>
      <c r="KR52" s="106"/>
      <c r="KS52" s="106"/>
      <c r="KT52" s="106"/>
      <c r="KU52" s="106"/>
      <c r="KV52" s="106"/>
      <c r="KW52" s="106"/>
      <c r="KX52" s="106"/>
      <c r="KY52" s="106"/>
      <c r="KZ52" s="106"/>
      <c r="LA52" s="106"/>
      <c r="LB52" s="106"/>
      <c r="LC52" s="106"/>
      <c r="LD52" s="106"/>
      <c r="LE52" s="106"/>
      <c r="LF52" s="106"/>
      <c r="LG52" s="106"/>
      <c r="LH52" s="106">
        <f>データ!BT7</f>
        <v>3085</v>
      </c>
      <c r="LI52" s="106"/>
      <c r="LJ52" s="106"/>
      <c r="LK52" s="106"/>
      <c r="LL52" s="106"/>
      <c r="LM52" s="106"/>
      <c r="LN52" s="106"/>
      <c r="LO52" s="106"/>
      <c r="LP52" s="106"/>
      <c r="LQ52" s="106"/>
      <c r="LR52" s="106"/>
      <c r="LS52" s="106"/>
      <c r="LT52" s="106"/>
      <c r="LU52" s="106"/>
      <c r="LV52" s="106"/>
      <c r="LW52" s="106"/>
      <c r="LX52" s="106"/>
      <c r="LY52" s="106"/>
      <c r="LZ52" s="106"/>
      <c r="MA52" s="106">
        <f>データ!BU7</f>
        <v>592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18</v>
      </c>
      <c r="V53" s="106"/>
      <c r="W53" s="106"/>
      <c r="X53" s="106"/>
      <c r="Y53" s="106"/>
      <c r="Z53" s="106"/>
      <c r="AA53" s="106"/>
      <c r="AB53" s="106"/>
      <c r="AC53" s="106"/>
      <c r="AD53" s="106"/>
      <c r="AE53" s="106"/>
      <c r="AF53" s="106"/>
      <c r="AG53" s="106"/>
      <c r="AH53" s="106"/>
      <c r="AI53" s="106"/>
      <c r="AJ53" s="106"/>
      <c r="AK53" s="106"/>
      <c r="AL53" s="106"/>
      <c r="AM53" s="106"/>
      <c r="AN53" s="106">
        <f>データ!BA7</f>
        <v>21</v>
      </c>
      <c r="AO53" s="106"/>
      <c r="AP53" s="106"/>
      <c r="AQ53" s="106"/>
      <c r="AR53" s="106"/>
      <c r="AS53" s="106"/>
      <c r="AT53" s="106"/>
      <c r="AU53" s="106"/>
      <c r="AV53" s="106"/>
      <c r="AW53" s="106"/>
      <c r="AX53" s="106"/>
      <c r="AY53" s="106"/>
      <c r="AZ53" s="106"/>
      <c r="BA53" s="106"/>
      <c r="BB53" s="106"/>
      <c r="BC53" s="106"/>
      <c r="BD53" s="106"/>
      <c r="BE53" s="106"/>
      <c r="BF53" s="106"/>
      <c r="BG53" s="106">
        <f>データ!BB7</f>
        <v>18</v>
      </c>
      <c r="BH53" s="106"/>
      <c r="BI53" s="106"/>
      <c r="BJ53" s="106"/>
      <c r="BK53" s="106"/>
      <c r="BL53" s="106"/>
      <c r="BM53" s="106"/>
      <c r="BN53" s="106"/>
      <c r="BO53" s="106"/>
      <c r="BP53" s="106"/>
      <c r="BQ53" s="106"/>
      <c r="BR53" s="106"/>
      <c r="BS53" s="106"/>
      <c r="BT53" s="106"/>
      <c r="BU53" s="106"/>
      <c r="BV53" s="106"/>
      <c r="BW53" s="106"/>
      <c r="BX53" s="106"/>
      <c r="BY53" s="106"/>
      <c r="BZ53" s="106">
        <f>データ!BC7</f>
        <v>15</v>
      </c>
      <c r="CA53" s="106"/>
      <c r="CB53" s="106"/>
      <c r="CC53" s="106"/>
      <c r="CD53" s="106"/>
      <c r="CE53" s="106"/>
      <c r="CF53" s="106"/>
      <c r="CG53" s="106"/>
      <c r="CH53" s="106"/>
      <c r="CI53" s="106"/>
      <c r="CJ53" s="106"/>
      <c r="CK53" s="106"/>
      <c r="CL53" s="106"/>
      <c r="CM53" s="106"/>
      <c r="CN53" s="106"/>
      <c r="CO53" s="106"/>
      <c r="CP53" s="106"/>
      <c r="CQ53" s="106"/>
      <c r="CR53" s="106"/>
      <c r="CS53" s="106">
        <f>データ!BD7</f>
        <v>405</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7123</v>
      </c>
      <c r="JD53" s="106"/>
      <c r="JE53" s="106"/>
      <c r="JF53" s="106"/>
      <c r="JG53" s="106"/>
      <c r="JH53" s="106"/>
      <c r="JI53" s="106"/>
      <c r="JJ53" s="106"/>
      <c r="JK53" s="106"/>
      <c r="JL53" s="106"/>
      <c r="JM53" s="106"/>
      <c r="JN53" s="106"/>
      <c r="JO53" s="106"/>
      <c r="JP53" s="106"/>
      <c r="JQ53" s="106"/>
      <c r="JR53" s="106"/>
      <c r="JS53" s="106"/>
      <c r="JT53" s="106"/>
      <c r="JU53" s="106"/>
      <c r="JV53" s="106">
        <f>データ!BW7</f>
        <v>8017</v>
      </c>
      <c r="JW53" s="106"/>
      <c r="JX53" s="106"/>
      <c r="JY53" s="106"/>
      <c r="JZ53" s="106"/>
      <c r="KA53" s="106"/>
      <c r="KB53" s="106"/>
      <c r="KC53" s="106"/>
      <c r="KD53" s="106"/>
      <c r="KE53" s="106"/>
      <c r="KF53" s="106"/>
      <c r="KG53" s="106"/>
      <c r="KH53" s="106"/>
      <c r="KI53" s="106"/>
      <c r="KJ53" s="106"/>
      <c r="KK53" s="106"/>
      <c r="KL53" s="106"/>
      <c r="KM53" s="106"/>
      <c r="KN53" s="106"/>
      <c r="KO53" s="106">
        <f>データ!BX7</f>
        <v>8137</v>
      </c>
      <c r="KP53" s="106"/>
      <c r="KQ53" s="106"/>
      <c r="KR53" s="106"/>
      <c r="KS53" s="106"/>
      <c r="KT53" s="106"/>
      <c r="KU53" s="106"/>
      <c r="KV53" s="106"/>
      <c r="KW53" s="106"/>
      <c r="KX53" s="106"/>
      <c r="KY53" s="106"/>
      <c r="KZ53" s="106"/>
      <c r="LA53" s="106"/>
      <c r="LB53" s="106"/>
      <c r="LC53" s="106"/>
      <c r="LD53" s="106"/>
      <c r="LE53" s="106"/>
      <c r="LF53" s="106"/>
      <c r="LG53" s="106"/>
      <c r="LH53" s="106">
        <f>データ!BY7</f>
        <v>8005</v>
      </c>
      <c r="LI53" s="106"/>
      <c r="LJ53" s="106"/>
      <c r="LK53" s="106"/>
      <c r="LL53" s="106"/>
      <c r="LM53" s="106"/>
      <c r="LN53" s="106"/>
      <c r="LO53" s="106"/>
      <c r="LP53" s="106"/>
      <c r="LQ53" s="106"/>
      <c r="LR53" s="106"/>
      <c r="LS53" s="106"/>
      <c r="LT53" s="106"/>
      <c r="LU53" s="106"/>
      <c r="LV53" s="106"/>
      <c r="LW53" s="106"/>
      <c r="LX53" s="106"/>
      <c r="LY53" s="106"/>
      <c r="LZ53" s="106"/>
      <c r="MA53" s="106">
        <f>データ!BZ7</f>
        <v>2698</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131</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33534</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4000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m9gUIeh2Sz6M/WUlyld13+23vpuEC6PZE64WvhJTdV/2hae6C3f1UyH0lP8tDYfJ+4dnOGxnc8PSY+1BX+2YvA==" saltValue="k3xdk5d7a+KVcx5qYThO1Q=="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91</v>
      </c>
      <c r="AM5" s="59" t="s">
        <v>92</v>
      </c>
      <c r="AN5" s="59" t="s">
        <v>102</v>
      </c>
      <c r="AO5" s="59" t="s">
        <v>94</v>
      </c>
      <c r="AP5" s="59" t="s">
        <v>95</v>
      </c>
      <c r="AQ5" s="59" t="s">
        <v>96</v>
      </c>
      <c r="AR5" s="59" t="s">
        <v>97</v>
      </c>
      <c r="AS5" s="59" t="s">
        <v>98</v>
      </c>
      <c r="AT5" s="59" t="s">
        <v>99</v>
      </c>
      <c r="AU5" s="59" t="s">
        <v>100</v>
      </c>
      <c r="AV5" s="59" t="s">
        <v>90</v>
      </c>
      <c r="AW5" s="59" t="s">
        <v>91</v>
      </c>
      <c r="AX5" s="59" t="s">
        <v>103</v>
      </c>
      <c r="AY5" s="59" t="s">
        <v>104</v>
      </c>
      <c r="AZ5" s="59" t="s">
        <v>94</v>
      </c>
      <c r="BA5" s="59" t="s">
        <v>95</v>
      </c>
      <c r="BB5" s="59" t="s">
        <v>96</v>
      </c>
      <c r="BC5" s="59" t="s">
        <v>97</v>
      </c>
      <c r="BD5" s="59" t="s">
        <v>98</v>
      </c>
      <c r="BE5" s="59" t="s">
        <v>99</v>
      </c>
      <c r="BF5" s="59" t="s">
        <v>100</v>
      </c>
      <c r="BG5" s="59" t="s">
        <v>101</v>
      </c>
      <c r="BH5" s="59" t="s">
        <v>105</v>
      </c>
      <c r="BI5" s="59" t="s">
        <v>103</v>
      </c>
      <c r="BJ5" s="59" t="s">
        <v>104</v>
      </c>
      <c r="BK5" s="59" t="s">
        <v>94</v>
      </c>
      <c r="BL5" s="59" t="s">
        <v>95</v>
      </c>
      <c r="BM5" s="59" t="s">
        <v>96</v>
      </c>
      <c r="BN5" s="59" t="s">
        <v>97</v>
      </c>
      <c r="BO5" s="59" t="s">
        <v>98</v>
      </c>
      <c r="BP5" s="59" t="s">
        <v>99</v>
      </c>
      <c r="BQ5" s="59" t="s">
        <v>106</v>
      </c>
      <c r="BR5" s="59" t="s">
        <v>90</v>
      </c>
      <c r="BS5" s="59" t="s">
        <v>105</v>
      </c>
      <c r="BT5" s="59" t="s">
        <v>103</v>
      </c>
      <c r="BU5" s="59" t="s">
        <v>104</v>
      </c>
      <c r="BV5" s="59" t="s">
        <v>94</v>
      </c>
      <c r="BW5" s="59" t="s">
        <v>95</v>
      </c>
      <c r="BX5" s="59" t="s">
        <v>96</v>
      </c>
      <c r="BY5" s="59" t="s">
        <v>97</v>
      </c>
      <c r="BZ5" s="59" t="s">
        <v>98</v>
      </c>
      <c r="CA5" s="59" t="s">
        <v>99</v>
      </c>
      <c r="CB5" s="59" t="s">
        <v>100</v>
      </c>
      <c r="CC5" s="59" t="s">
        <v>90</v>
      </c>
      <c r="CD5" s="59" t="s">
        <v>91</v>
      </c>
      <c r="CE5" s="59" t="s">
        <v>107</v>
      </c>
      <c r="CF5" s="59" t="s">
        <v>104</v>
      </c>
      <c r="CG5" s="59" t="s">
        <v>94</v>
      </c>
      <c r="CH5" s="59" t="s">
        <v>95</v>
      </c>
      <c r="CI5" s="59" t="s">
        <v>96</v>
      </c>
      <c r="CJ5" s="59" t="s">
        <v>97</v>
      </c>
      <c r="CK5" s="59" t="s">
        <v>98</v>
      </c>
      <c r="CL5" s="59" t="s">
        <v>99</v>
      </c>
      <c r="CM5" s="150"/>
      <c r="CN5" s="150"/>
      <c r="CO5" s="59" t="s">
        <v>106</v>
      </c>
      <c r="CP5" s="59" t="s">
        <v>101</v>
      </c>
      <c r="CQ5" s="59" t="s">
        <v>91</v>
      </c>
      <c r="CR5" s="59" t="s">
        <v>92</v>
      </c>
      <c r="CS5" s="59" t="s">
        <v>102</v>
      </c>
      <c r="CT5" s="59" t="s">
        <v>94</v>
      </c>
      <c r="CU5" s="59" t="s">
        <v>95</v>
      </c>
      <c r="CV5" s="59" t="s">
        <v>96</v>
      </c>
      <c r="CW5" s="59" t="s">
        <v>97</v>
      </c>
      <c r="CX5" s="59" t="s">
        <v>98</v>
      </c>
      <c r="CY5" s="59" t="s">
        <v>99</v>
      </c>
      <c r="CZ5" s="59" t="s">
        <v>100</v>
      </c>
      <c r="DA5" s="59" t="s">
        <v>101</v>
      </c>
      <c r="DB5" s="59" t="s">
        <v>91</v>
      </c>
      <c r="DC5" s="59" t="s">
        <v>103</v>
      </c>
      <c r="DD5" s="59" t="s">
        <v>93</v>
      </c>
      <c r="DE5" s="59" t="s">
        <v>94</v>
      </c>
      <c r="DF5" s="59" t="s">
        <v>95</v>
      </c>
      <c r="DG5" s="59" t="s">
        <v>96</v>
      </c>
      <c r="DH5" s="59" t="s">
        <v>97</v>
      </c>
      <c r="DI5" s="59" t="s">
        <v>98</v>
      </c>
      <c r="DJ5" s="59" t="s">
        <v>35</v>
      </c>
      <c r="DK5" s="59" t="s">
        <v>89</v>
      </c>
      <c r="DL5" s="59" t="s">
        <v>90</v>
      </c>
      <c r="DM5" s="59" t="s">
        <v>91</v>
      </c>
      <c r="DN5" s="59" t="s">
        <v>107</v>
      </c>
      <c r="DO5" s="59" t="s">
        <v>104</v>
      </c>
      <c r="DP5" s="59" t="s">
        <v>94</v>
      </c>
      <c r="DQ5" s="59" t="s">
        <v>95</v>
      </c>
      <c r="DR5" s="59" t="s">
        <v>96</v>
      </c>
      <c r="DS5" s="59" t="s">
        <v>97</v>
      </c>
      <c r="DT5" s="59" t="s">
        <v>98</v>
      </c>
      <c r="DU5" s="59" t="s">
        <v>99</v>
      </c>
    </row>
    <row r="6" spans="1:125" s="66" customFormat="1" x14ac:dyDescent="0.15">
      <c r="A6" s="49" t="s">
        <v>108</v>
      </c>
      <c r="B6" s="60">
        <f>B8</f>
        <v>2020</v>
      </c>
      <c r="C6" s="60">
        <f t="shared" ref="C6:X6" si="1">C8</f>
        <v>222101</v>
      </c>
      <c r="D6" s="60">
        <f t="shared" si="1"/>
        <v>47</v>
      </c>
      <c r="E6" s="60">
        <f t="shared" si="1"/>
        <v>14</v>
      </c>
      <c r="F6" s="60">
        <f t="shared" si="1"/>
        <v>0</v>
      </c>
      <c r="G6" s="60">
        <f t="shared" si="1"/>
        <v>3</v>
      </c>
      <c r="H6" s="60" t="str">
        <f>SUBSTITUTE(H8,"　","")</f>
        <v>静岡県富士市</v>
      </c>
      <c r="I6" s="60" t="str">
        <f t="shared" si="1"/>
        <v>南町公園駐車場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49</v>
      </c>
      <c r="S6" s="62" t="str">
        <f t="shared" si="1"/>
        <v>駅</v>
      </c>
      <c r="T6" s="62" t="str">
        <f t="shared" si="1"/>
        <v>無</v>
      </c>
      <c r="U6" s="63">
        <f t="shared" si="1"/>
        <v>360</v>
      </c>
      <c r="V6" s="63">
        <f t="shared" si="1"/>
        <v>28</v>
      </c>
      <c r="W6" s="63">
        <f t="shared" si="1"/>
        <v>110</v>
      </c>
      <c r="X6" s="62" t="str">
        <f t="shared" si="1"/>
        <v>無</v>
      </c>
      <c r="Y6" s="64">
        <f>IF(Y8="-",NA(),Y8)</f>
        <v>125.7</v>
      </c>
      <c r="Z6" s="64">
        <f t="shared" ref="Z6:AH6" si="2">IF(Z8="-",NA(),Z8)</f>
        <v>191.6</v>
      </c>
      <c r="AA6" s="64">
        <f t="shared" si="2"/>
        <v>212.7</v>
      </c>
      <c r="AB6" s="64">
        <f t="shared" si="2"/>
        <v>207.9</v>
      </c>
      <c r="AC6" s="64">
        <f t="shared" si="2"/>
        <v>114.8</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19.5</v>
      </c>
      <c r="BG6" s="64">
        <f t="shared" ref="BG6:BO6" si="5">IF(BG8="-",NA(),BG8)</f>
        <v>47.6</v>
      </c>
      <c r="BH6" s="64">
        <f t="shared" si="5"/>
        <v>52.8</v>
      </c>
      <c r="BI6" s="64">
        <f t="shared" si="5"/>
        <v>51.7</v>
      </c>
      <c r="BJ6" s="64">
        <f t="shared" si="5"/>
        <v>12.2</v>
      </c>
      <c r="BK6" s="64">
        <f t="shared" si="5"/>
        <v>34.700000000000003</v>
      </c>
      <c r="BL6" s="64">
        <f t="shared" si="5"/>
        <v>39.6</v>
      </c>
      <c r="BM6" s="64">
        <f t="shared" si="5"/>
        <v>29</v>
      </c>
      <c r="BN6" s="64">
        <f t="shared" si="5"/>
        <v>32.9</v>
      </c>
      <c r="BO6" s="64">
        <f t="shared" si="5"/>
        <v>-121.8</v>
      </c>
      <c r="BP6" s="61" t="str">
        <f>IF(BP8="-","",IF(BP8="-","【-】","【"&amp;SUBSTITUTE(TEXT(BP8,"#,##0.0"),"-","△")&amp;"】"))</f>
        <v>【△65.9】</v>
      </c>
      <c r="BQ6" s="65">
        <f>IF(BQ8="-",NA(),BQ8)</f>
        <v>1152</v>
      </c>
      <c r="BR6" s="65">
        <f t="shared" ref="BR6:BZ6" si="6">IF(BR8="-",NA(),BR8)</f>
        <v>2779</v>
      </c>
      <c r="BS6" s="65">
        <f t="shared" si="6"/>
        <v>3170</v>
      </c>
      <c r="BT6" s="65">
        <f t="shared" si="6"/>
        <v>3085</v>
      </c>
      <c r="BU6" s="65">
        <f t="shared" si="6"/>
        <v>592</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109</v>
      </c>
      <c r="CM6" s="63">
        <f t="shared" ref="CM6:CN6" si="7">CM8</f>
        <v>33534</v>
      </c>
      <c r="CN6" s="63">
        <f t="shared" si="7"/>
        <v>4000</v>
      </c>
      <c r="CO6" s="64"/>
      <c r="CP6" s="64"/>
      <c r="CQ6" s="64"/>
      <c r="CR6" s="64"/>
      <c r="CS6" s="64"/>
      <c r="CT6" s="64"/>
      <c r="CU6" s="64"/>
      <c r="CV6" s="64"/>
      <c r="CW6" s="64"/>
      <c r="CX6" s="64"/>
      <c r="CY6" s="61" t="s">
        <v>109</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200</v>
      </c>
      <c r="DL6" s="64">
        <f t="shared" ref="DL6:DT6" si="9">IF(DL8="-",NA(),DL8)</f>
        <v>189.3</v>
      </c>
      <c r="DM6" s="64">
        <f t="shared" si="9"/>
        <v>185.7</v>
      </c>
      <c r="DN6" s="64">
        <f t="shared" si="9"/>
        <v>182.1</v>
      </c>
      <c r="DO6" s="64">
        <f t="shared" si="9"/>
        <v>146.4</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110</v>
      </c>
      <c r="B7" s="60">
        <f t="shared" ref="B7:X7" si="10">B8</f>
        <v>2020</v>
      </c>
      <c r="C7" s="60">
        <f t="shared" si="10"/>
        <v>222101</v>
      </c>
      <c r="D7" s="60">
        <f t="shared" si="10"/>
        <v>47</v>
      </c>
      <c r="E7" s="60">
        <f t="shared" si="10"/>
        <v>14</v>
      </c>
      <c r="F7" s="60">
        <f t="shared" si="10"/>
        <v>0</v>
      </c>
      <c r="G7" s="60">
        <f t="shared" si="10"/>
        <v>3</v>
      </c>
      <c r="H7" s="60" t="str">
        <f t="shared" si="10"/>
        <v>静岡県　富士市</v>
      </c>
      <c r="I7" s="60" t="str">
        <f t="shared" si="10"/>
        <v>南町公園駐車場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49</v>
      </c>
      <c r="S7" s="62" t="str">
        <f t="shared" si="10"/>
        <v>駅</v>
      </c>
      <c r="T7" s="62" t="str">
        <f t="shared" si="10"/>
        <v>無</v>
      </c>
      <c r="U7" s="63">
        <f t="shared" si="10"/>
        <v>360</v>
      </c>
      <c r="V7" s="63">
        <f t="shared" si="10"/>
        <v>28</v>
      </c>
      <c r="W7" s="63">
        <f t="shared" si="10"/>
        <v>110</v>
      </c>
      <c r="X7" s="62" t="str">
        <f t="shared" si="10"/>
        <v>無</v>
      </c>
      <c r="Y7" s="64">
        <f>Y8</f>
        <v>125.7</v>
      </c>
      <c r="Z7" s="64">
        <f t="shared" ref="Z7:AH7" si="11">Z8</f>
        <v>191.6</v>
      </c>
      <c r="AA7" s="64">
        <f t="shared" si="11"/>
        <v>212.7</v>
      </c>
      <c r="AB7" s="64">
        <f t="shared" si="11"/>
        <v>207.9</v>
      </c>
      <c r="AC7" s="64">
        <f t="shared" si="11"/>
        <v>114.8</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19.5</v>
      </c>
      <c r="BG7" s="64">
        <f t="shared" ref="BG7:BO7" si="14">BG8</f>
        <v>47.6</v>
      </c>
      <c r="BH7" s="64">
        <f t="shared" si="14"/>
        <v>52.8</v>
      </c>
      <c r="BI7" s="64">
        <f t="shared" si="14"/>
        <v>51.7</v>
      </c>
      <c r="BJ7" s="64">
        <f t="shared" si="14"/>
        <v>12.2</v>
      </c>
      <c r="BK7" s="64">
        <f t="shared" si="14"/>
        <v>34.700000000000003</v>
      </c>
      <c r="BL7" s="64">
        <f t="shared" si="14"/>
        <v>39.6</v>
      </c>
      <c r="BM7" s="64">
        <f t="shared" si="14"/>
        <v>29</v>
      </c>
      <c r="BN7" s="64">
        <f t="shared" si="14"/>
        <v>32.9</v>
      </c>
      <c r="BO7" s="64">
        <f t="shared" si="14"/>
        <v>-121.8</v>
      </c>
      <c r="BP7" s="61"/>
      <c r="BQ7" s="65">
        <f>BQ8</f>
        <v>1152</v>
      </c>
      <c r="BR7" s="65">
        <f t="shared" ref="BR7:BZ7" si="15">BR8</f>
        <v>2779</v>
      </c>
      <c r="BS7" s="65">
        <f t="shared" si="15"/>
        <v>3170</v>
      </c>
      <c r="BT7" s="65">
        <f t="shared" si="15"/>
        <v>3085</v>
      </c>
      <c r="BU7" s="65">
        <f t="shared" si="15"/>
        <v>592</v>
      </c>
      <c r="BV7" s="65">
        <f t="shared" si="15"/>
        <v>7123</v>
      </c>
      <c r="BW7" s="65">
        <f t="shared" si="15"/>
        <v>8017</v>
      </c>
      <c r="BX7" s="65">
        <f t="shared" si="15"/>
        <v>8137</v>
      </c>
      <c r="BY7" s="65">
        <f t="shared" si="15"/>
        <v>8005</v>
      </c>
      <c r="BZ7" s="65">
        <f t="shared" si="15"/>
        <v>2698</v>
      </c>
      <c r="CA7" s="63"/>
      <c r="CB7" s="64" t="s">
        <v>111</v>
      </c>
      <c r="CC7" s="64" t="s">
        <v>111</v>
      </c>
      <c r="CD7" s="64" t="s">
        <v>111</v>
      </c>
      <c r="CE7" s="64" t="s">
        <v>111</v>
      </c>
      <c r="CF7" s="64" t="s">
        <v>111</v>
      </c>
      <c r="CG7" s="64" t="s">
        <v>111</v>
      </c>
      <c r="CH7" s="64" t="s">
        <v>111</v>
      </c>
      <c r="CI7" s="64" t="s">
        <v>111</v>
      </c>
      <c r="CJ7" s="64" t="s">
        <v>111</v>
      </c>
      <c r="CK7" s="64" t="s">
        <v>109</v>
      </c>
      <c r="CL7" s="61"/>
      <c r="CM7" s="63">
        <f>CM8</f>
        <v>33534</v>
      </c>
      <c r="CN7" s="63">
        <f>CN8</f>
        <v>4000</v>
      </c>
      <c r="CO7" s="64" t="s">
        <v>111</v>
      </c>
      <c r="CP7" s="64" t="s">
        <v>111</v>
      </c>
      <c r="CQ7" s="64" t="s">
        <v>111</v>
      </c>
      <c r="CR7" s="64" t="s">
        <v>111</v>
      </c>
      <c r="CS7" s="64" t="s">
        <v>111</v>
      </c>
      <c r="CT7" s="64" t="s">
        <v>111</v>
      </c>
      <c r="CU7" s="64" t="s">
        <v>111</v>
      </c>
      <c r="CV7" s="64" t="s">
        <v>111</v>
      </c>
      <c r="CW7" s="64" t="s">
        <v>111</v>
      </c>
      <c r="CX7" s="64" t="s">
        <v>109</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200</v>
      </c>
      <c r="DL7" s="64">
        <f t="shared" ref="DL7:DT7" si="17">DL8</f>
        <v>189.3</v>
      </c>
      <c r="DM7" s="64">
        <f t="shared" si="17"/>
        <v>185.7</v>
      </c>
      <c r="DN7" s="64">
        <f t="shared" si="17"/>
        <v>182.1</v>
      </c>
      <c r="DO7" s="64">
        <f t="shared" si="17"/>
        <v>146.4</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222101</v>
      </c>
      <c r="D8" s="67">
        <v>47</v>
      </c>
      <c r="E8" s="67">
        <v>14</v>
      </c>
      <c r="F8" s="67">
        <v>0</v>
      </c>
      <c r="G8" s="67">
        <v>3</v>
      </c>
      <c r="H8" s="67" t="s">
        <v>112</v>
      </c>
      <c r="I8" s="67" t="s">
        <v>113</v>
      </c>
      <c r="J8" s="67" t="s">
        <v>114</v>
      </c>
      <c r="K8" s="67" t="s">
        <v>115</v>
      </c>
      <c r="L8" s="67" t="s">
        <v>116</v>
      </c>
      <c r="M8" s="67" t="s">
        <v>117</v>
      </c>
      <c r="N8" s="67" t="s">
        <v>118</v>
      </c>
      <c r="O8" s="68" t="s">
        <v>119</v>
      </c>
      <c r="P8" s="69" t="s">
        <v>120</v>
      </c>
      <c r="Q8" s="69" t="s">
        <v>121</v>
      </c>
      <c r="R8" s="70">
        <v>49</v>
      </c>
      <c r="S8" s="69" t="s">
        <v>122</v>
      </c>
      <c r="T8" s="69" t="s">
        <v>123</v>
      </c>
      <c r="U8" s="70">
        <v>360</v>
      </c>
      <c r="V8" s="70">
        <v>28</v>
      </c>
      <c r="W8" s="70">
        <v>110</v>
      </c>
      <c r="X8" s="69" t="s">
        <v>123</v>
      </c>
      <c r="Y8" s="71">
        <v>125.7</v>
      </c>
      <c r="Z8" s="71">
        <v>191.6</v>
      </c>
      <c r="AA8" s="71">
        <v>212.7</v>
      </c>
      <c r="AB8" s="71">
        <v>207.9</v>
      </c>
      <c r="AC8" s="71">
        <v>114.8</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19.5</v>
      </c>
      <c r="BG8" s="71">
        <v>47.6</v>
      </c>
      <c r="BH8" s="71">
        <v>52.8</v>
      </c>
      <c r="BI8" s="71">
        <v>51.7</v>
      </c>
      <c r="BJ8" s="71">
        <v>12.2</v>
      </c>
      <c r="BK8" s="71">
        <v>34.700000000000003</v>
      </c>
      <c r="BL8" s="71">
        <v>39.6</v>
      </c>
      <c r="BM8" s="71">
        <v>29</v>
      </c>
      <c r="BN8" s="71">
        <v>32.9</v>
      </c>
      <c r="BO8" s="71">
        <v>-121.8</v>
      </c>
      <c r="BP8" s="68">
        <v>-65.900000000000006</v>
      </c>
      <c r="BQ8" s="72">
        <v>1152</v>
      </c>
      <c r="BR8" s="72">
        <v>2779</v>
      </c>
      <c r="BS8" s="72">
        <v>3170</v>
      </c>
      <c r="BT8" s="73">
        <v>3085</v>
      </c>
      <c r="BU8" s="73">
        <v>592</v>
      </c>
      <c r="BV8" s="72">
        <v>7123</v>
      </c>
      <c r="BW8" s="72">
        <v>8017</v>
      </c>
      <c r="BX8" s="72">
        <v>8137</v>
      </c>
      <c r="BY8" s="72">
        <v>8005</v>
      </c>
      <c r="BZ8" s="72">
        <v>2698</v>
      </c>
      <c r="CA8" s="70">
        <v>3932</v>
      </c>
      <c r="CB8" s="71" t="s">
        <v>116</v>
      </c>
      <c r="CC8" s="71" t="s">
        <v>116</v>
      </c>
      <c r="CD8" s="71" t="s">
        <v>116</v>
      </c>
      <c r="CE8" s="71" t="s">
        <v>116</v>
      </c>
      <c r="CF8" s="71" t="s">
        <v>116</v>
      </c>
      <c r="CG8" s="71" t="s">
        <v>116</v>
      </c>
      <c r="CH8" s="71" t="s">
        <v>116</v>
      </c>
      <c r="CI8" s="71" t="s">
        <v>116</v>
      </c>
      <c r="CJ8" s="71" t="s">
        <v>116</v>
      </c>
      <c r="CK8" s="71" t="s">
        <v>116</v>
      </c>
      <c r="CL8" s="68" t="s">
        <v>116</v>
      </c>
      <c r="CM8" s="70">
        <v>33534</v>
      </c>
      <c r="CN8" s="70">
        <v>4000</v>
      </c>
      <c r="CO8" s="71" t="s">
        <v>116</v>
      </c>
      <c r="CP8" s="71" t="s">
        <v>116</v>
      </c>
      <c r="CQ8" s="71" t="s">
        <v>116</v>
      </c>
      <c r="CR8" s="71" t="s">
        <v>116</v>
      </c>
      <c r="CS8" s="71" t="s">
        <v>116</v>
      </c>
      <c r="CT8" s="71" t="s">
        <v>116</v>
      </c>
      <c r="CU8" s="71" t="s">
        <v>116</v>
      </c>
      <c r="CV8" s="71" t="s">
        <v>116</v>
      </c>
      <c r="CW8" s="71" t="s">
        <v>116</v>
      </c>
      <c r="CX8" s="71" t="s">
        <v>116</v>
      </c>
      <c r="CY8" s="68" t="s">
        <v>116</v>
      </c>
      <c r="CZ8" s="71">
        <v>0</v>
      </c>
      <c r="DA8" s="71">
        <v>0</v>
      </c>
      <c r="DB8" s="71">
        <v>0</v>
      </c>
      <c r="DC8" s="71">
        <v>0</v>
      </c>
      <c r="DD8" s="71">
        <v>0</v>
      </c>
      <c r="DE8" s="71">
        <v>62.8</v>
      </c>
      <c r="DF8" s="71">
        <v>62.3</v>
      </c>
      <c r="DG8" s="71">
        <v>87.9</v>
      </c>
      <c r="DH8" s="71">
        <v>56.3</v>
      </c>
      <c r="DI8" s="71">
        <v>70.3</v>
      </c>
      <c r="DJ8" s="68">
        <v>183.4</v>
      </c>
      <c r="DK8" s="71">
        <v>200</v>
      </c>
      <c r="DL8" s="71">
        <v>189.3</v>
      </c>
      <c r="DM8" s="71">
        <v>185.7</v>
      </c>
      <c r="DN8" s="71">
        <v>182.1</v>
      </c>
      <c r="DO8" s="71">
        <v>146.4</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124</v>
      </c>
      <c r="C10" s="78" t="s">
        <v>125</v>
      </c>
      <c r="D10" s="78" t="s">
        <v>126</v>
      </c>
      <c r="E10" s="78" t="s">
        <v>127</v>
      </c>
      <c r="F10" s="78" t="s">
        <v>128</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にしざわ　ひでと</cp:lastModifiedBy>
  <cp:lastPrinted>2022-01-20T05:08:25Z</cp:lastPrinted>
  <dcterms:created xsi:type="dcterms:W3CDTF">2021-12-17T06:03:20Z</dcterms:created>
  <dcterms:modified xsi:type="dcterms:W3CDTF">2022-01-20T05:08:33Z</dcterms:modified>
  <cp:category/>
</cp:coreProperties>
</file>