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B191~1\APPDATA\LOCAL\TEMP\SOWDIR0\"/>
    </mc:Choice>
  </mc:AlternateContent>
  <workbookProtection workbookAlgorithmName="SHA-512" workbookHashValue="OPIft1yGN90SZv+ftWVi3dB9aAWxPSb1ekwnK56rCuxkfx5hQIkw5a56uRKogspp+DEF6c77pQIIrZYhx1EtNA==" workbookSaltValue="aJkQei0WDWgMqsnsbjf9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<sst xmlns="http://schemas.openxmlformats.org/spreadsheetml/2006/main" count="228" uniqueCount="116">
  <si>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</si>
  <si>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</si>
  <si>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</si>
  <si>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</si>
  <si>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</si>
  <si>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</si>
  <si>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</si>
  <si>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</si>
  <si>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</si>
  <si>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</si>
  <si>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</si>
  <si>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</si>
  <si>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</si>
  <si>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</si>
  <si>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</si>
  <si>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</si>
  <si>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</si>
  <si>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</si>
  <si>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</si>
  <si>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</si>
  <si>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</si>
  <si>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</si>
  <si>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</si>
  <si>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</si>
  <si>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</si>
  <si>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</si>
  <si>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</si>
  <si>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</si>
  <si>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</si>
  <si>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</si>
  <si>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</si>
  <si>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</si>
  <si>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</si>
  <si>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</si>
  <si>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</si>
  <si>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</si>
  <si>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</si>
  <si>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</si>
  <si>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</si>
  <si>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</si>
  <si>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</si>
  <si>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</si>
  <si>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</si>
  <si>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</si>
  <si>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</si>
  <si>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</si>
  <si>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</si>
  <si>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</si>
  <si>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</si>
  <si>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</si>
  <si>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</si>
  <si>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</si>
  <si>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</si>
  <si>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</si>
  <si>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</si>
  <si>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</si>
  <si>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</si>
  <si>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</si>
  <si>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</si>
  <si>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</si>
  <si>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</si>
  <si>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</si>
  <si>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</si>
  <si>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</si>
  <si>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</si>
  <si>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</si>
  <si>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</si>
  <si>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</si>
  <si>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</si>
  <si>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</si>
  <si>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</si>
  <si>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</si>
  <si>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</si>
  <si>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</si>
  <si>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</si>
  <si>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</si>
  <si>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</si>
  <si>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</si>
  <si>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</si>
  <si>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</si>
  <si>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</si>
  <si>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</si>
  <si>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</si>
  <si>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</si>
  <si>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</si>
  <si>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</si>
  <si>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</si>
  <si>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</si>
  <si>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</si>
  <si>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</si>
  <si>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</si>
  <si>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</si>
  <si>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</si>
  <si>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島田市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</si>
  <si>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</si>
  <si>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</si>
  <si>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</si>
  <si>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</si>
  <si>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</si>
  <si>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</si>
  <si>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</si>
  <si>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</si>
  <si>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</si>
  <si>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</si>
  <si>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</si>
  <si>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</si>
  <si>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</si>
  <si>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</si>
  <si>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</si>
  <si>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</si>
  <si>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</si>
  <si>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</si>
  <si>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</si>
  <si>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本市の経営状況は、経常収支比率、料金回収率と100を超え、健全性は保たれています。
しかし、有収率の低下からもわかるとおり、必要な更新工事、老朽化対策等が遅れており、更新率が低いことからも必要な更新投資を先延ばししてきたとも分析できます。
また、旧簡易水道事業の経営統合の影響は各指標の動きからも、厳しい経営状況となったことは明白です。
新型コロナウイルス感染症の影響により中断していた水道料金改定の審議会も終了し、令和5年4月からの料金改定を目途に準備を進めています。
今後も平成29年度に策定した水道ビジョン・経営戦略に基づき、本市水道事業の将来像である「将来へつなぐ　安全で信頼できる　しまだの水道」の実現のため、着実に事業を進めていきます。</t>
    <rPh sb="0" eb="2">
      <t>ホンシ</t>
    </rPh>
    <rPh sb="3" eb="5">
      <t>ケイエイ</t>
    </rPh>
    <rPh sb="5" eb="7">
      <t>ジョウキョウ</t>
    </rPh>
    <rPh sb="9" eb="11">
      <t>ケイジョウ</t>
    </rPh>
    <rPh sb="11" eb="13">
      <t>シュウシ</t>
    </rPh>
    <rPh sb="13" eb="15">
      <t>ヒリツ</t>
    </rPh>
    <rPh sb="16" eb="18">
      <t>リョウキン</t>
    </rPh>
    <rPh sb="18" eb="20">
      <t>カイシュウ</t>
    </rPh>
    <rPh sb="20" eb="21">
      <t>リツ</t>
    </rPh>
    <rPh sb="26" eb="27">
      <t>コ</t>
    </rPh>
    <rPh sb="29" eb="32">
      <t>ケンゼンセイ</t>
    </rPh>
    <rPh sb="33" eb="34">
      <t>タモ</t>
    </rPh>
    <rPh sb="46" eb="49">
      <t>ユウシュウリツ</t>
    </rPh>
    <rPh sb="50" eb="52">
      <t>テイカ</t>
    </rPh>
    <rPh sb="62" eb="64">
      <t>ヒツヨウ</t>
    </rPh>
    <rPh sb="65" eb="67">
      <t>コウシン</t>
    </rPh>
    <rPh sb="67" eb="69">
      <t>コウジ</t>
    </rPh>
    <rPh sb="70" eb="73">
      <t>ロウキュウカ</t>
    </rPh>
    <rPh sb="73" eb="75">
      <t>タイサク</t>
    </rPh>
    <rPh sb="75" eb="76">
      <t>トウ</t>
    </rPh>
    <rPh sb="77" eb="78">
      <t>オク</t>
    </rPh>
    <rPh sb="83" eb="85">
      <t>コウシン</t>
    </rPh>
    <rPh sb="85" eb="86">
      <t>リツ</t>
    </rPh>
    <rPh sb="87" eb="88">
      <t>ヒク</t>
    </rPh>
    <rPh sb="94" eb="96">
      <t>ヒツヨウ</t>
    </rPh>
    <rPh sb="97" eb="99">
      <t>コウシン</t>
    </rPh>
    <rPh sb="99" eb="101">
      <t>トウシ</t>
    </rPh>
    <rPh sb="102" eb="104">
      <t>サキノ</t>
    </rPh>
    <rPh sb="112" eb="114">
      <t>ブンセキ</t>
    </rPh>
    <rPh sb="123" eb="124">
      <t>キュウ</t>
    </rPh>
    <rPh sb="124" eb="126">
      <t>カンイ</t>
    </rPh>
    <rPh sb="126" eb="128">
      <t>スイドウ</t>
    </rPh>
    <rPh sb="128" eb="130">
      <t>ジギョウ</t>
    </rPh>
    <rPh sb="131" eb="133">
      <t>ケイエイ</t>
    </rPh>
    <rPh sb="133" eb="135">
      <t>トウゴウ</t>
    </rPh>
    <rPh sb="136" eb="138">
      <t>エイキョウ</t>
    </rPh>
    <rPh sb="139" eb="140">
      <t>カク</t>
    </rPh>
    <rPh sb="140" eb="142">
      <t>シヒョウ</t>
    </rPh>
    <rPh sb="143" eb="144">
      <t>ウゴ</t>
    </rPh>
    <rPh sb="149" eb="150">
      <t>キビ</t>
    </rPh>
    <rPh sb="152" eb="154">
      <t>ケイエイ</t>
    </rPh>
    <rPh sb="154" eb="156">
      <t>ジョウキョウ</t>
    </rPh>
    <rPh sb="163" eb="165">
      <t>メイハク</t>
    </rPh>
    <rPh sb="169" eb="171">
      <t>シンガタ</t>
    </rPh>
    <rPh sb="178" eb="181">
      <t>カンセンショウ</t>
    </rPh>
    <rPh sb="182" eb="184">
      <t>エイキョウ</t>
    </rPh>
    <rPh sb="187" eb="189">
      <t>チュウダン</t>
    </rPh>
    <rPh sb="193" eb="195">
      <t>スイドウ</t>
    </rPh>
    <rPh sb="195" eb="197">
      <t>リョウキン</t>
    </rPh>
    <rPh sb="197" eb="199">
      <t>カイテイ</t>
    </rPh>
    <rPh sb="200" eb="203">
      <t>シンギカイ</t>
    </rPh>
    <rPh sb="204" eb="206">
      <t>シュウリョウ</t>
    </rPh>
    <rPh sb="208" eb="210">
      <t>レイワ</t>
    </rPh>
    <rPh sb="211" eb="212">
      <t>ネン</t>
    </rPh>
    <rPh sb="213" eb="214">
      <t>ガツ</t>
    </rPh>
    <rPh sb="217" eb="219">
      <t>リョウキン</t>
    </rPh>
    <rPh sb="219" eb="221">
      <t>カイテイ</t>
    </rPh>
    <rPh sb="222" eb="224">
      <t>モクト</t>
    </rPh>
    <rPh sb="225" eb="227">
      <t>ジュンビ</t>
    </rPh>
    <rPh sb="228" eb="229">
      <t>スス</t>
    </rPh>
    <rPh sb="236" eb="238">
      <t>コンゴ</t>
    </rPh>
    <rPh sb="239" eb="241">
      <t>ヘイセイ</t>
    </rPh>
    <rPh sb="243" eb="245">
      <t>ネンド</t>
    </rPh>
    <rPh sb="246" eb="248">
      <t>サクテイ</t>
    </rPh>
    <rPh sb="250" eb="252">
      <t>スイドウ</t>
    </rPh>
    <rPh sb="257" eb="259">
      <t>ケイエイ</t>
    </rPh>
    <rPh sb="259" eb="261">
      <t>センリャク</t>
    </rPh>
    <rPh sb="262" eb="263">
      <t>モト</t>
    </rPh>
    <rPh sb="266" eb="268">
      <t>ホンシ</t>
    </rPh>
    <rPh sb="268" eb="270">
      <t>スイドウ</t>
    </rPh>
    <rPh sb="270" eb="272">
      <t>ジギョウ</t>
    </rPh>
    <rPh sb="273" eb="276">
      <t>ショウライゾウ</t>
    </rPh>
    <rPh sb="280" eb="282">
      <t>ショウライ</t>
    </rPh>
    <rPh sb="287" eb="289">
      <t>アンゼン</t>
    </rPh>
    <rPh sb="290" eb="292">
      <t>シンライ</t>
    </rPh>
    <rPh sb="300" eb="302">
      <t>スイドウ</t>
    </rPh>
    <rPh sb="304" eb="306">
      <t>ジツゲン</t>
    </rPh>
    <rPh sb="310" eb="312">
      <t>チャクジツ</t>
    </rPh>
    <rPh sb="313" eb="315">
      <t>ジギョウ</t>
    </rPh>
    <rPh sb="316" eb="317">
      <t>スス</t>
    </rPh>
    <phoneticPr fontId="4"/>
  </si>
  <si>
    <t>①の経常収支比率は100%を超えて黒字であり、平成29年度からは類似団体より高い率となっています。
②累積欠損金は欠損金が生じていないため、０です。
③については、令和2年4月1日に旧簡易水道事業を経営統合したことにより、旧簡易水道事業の企業債借入残高を引き継ぎました。そのため、償還額が増えたことにより、流動比率の値が低下していますが、問題ない範囲と考えます。
④は③と同様の要因により、企業債残高を引き継いだため、昨年度と比較しますと99.74ポイント増加しています。明確な数値基準はないと考えられていますが、類似団体平均を下回っています。
⑤の回収率は100%を超えており、給水に係る費用の全てを給水収益で賄えています。ただし、一般会計からの繰入により経営を維持していた旧簡易水道事業を経営統合したことにより、前年度比較では値が下がっています。
⑥の給水原価は類似団体より低い点は評価できますが、投資活動が少ない分、減価償却費や支払利息が少なく、その結果低くなっているという捉え方もできます。
⑦施設利用率は類似団体と比較して高く、効率的に利用しています。
⑧の有収率は類似団体と比較し、10ポイント以上低く、非常に悪い値となっています。原因は、管路の老朽化による漏水等であると考えられます。漏水調査についてはスキルアップし、計画的に実施していますが、老朽管の更新も急ぐ必要があります。</t>
    <rPh sb="2" eb="4">
      <t>ケイジョウ</t>
    </rPh>
    <rPh sb="4" eb="6">
      <t>シュウシ</t>
    </rPh>
    <rPh sb="6" eb="8">
      <t>ヒリツ</t>
    </rPh>
    <rPh sb="14" eb="15">
      <t>コ</t>
    </rPh>
    <rPh sb="17" eb="19">
      <t>クロジ</t>
    </rPh>
    <rPh sb="23" eb="25">
      <t>ヘイセイ</t>
    </rPh>
    <rPh sb="27" eb="29">
      <t>ネンド</t>
    </rPh>
    <rPh sb="32" eb="34">
      <t>ルイジ</t>
    </rPh>
    <rPh sb="34" eb="36">
      <t>ダンタイ</t>
    </rPh>
    <rPh sb="38" eb="39">
      <t>タカ</t>
    </rPh>
    <rPh sb="40" eb="41">
      <t>リツ</t>
    </rPh>
    <rPh sb="51" eb="53">
      <t>ルイセキ</t>
    </rPh>
    <rPh sb="53" eb="55">
      <t>ケッソン</t>
    </rPh>
    <rPh sb="55" eb="56">
      <t>キン</t>
    </rPh>
    <rPh sb="57" eb="59">
      <t>ケッソン</t>
    </rPh>
    <rPh sb="59" eb="60">
      <t>キン</t>
    </rPh>
    <rPh sb="61" eb="62">
      <t>ショウ</t>
    </rPh>
    <rPh sb="82" eb="84">
      <t>レイワ</t>
    </rPh>
    <rPh sb="85" eb="86">
      <t>ネン</t>
    </rPh>
    <rPh sb="87" eb="88">
      <t>ガツ</t>
    </rPh>
    <rPh sb="89" eb="90">
      <t>ニチ</t>
    </rPh>
    <rPh sb="91" eb="92">
      <t>キュウ</t>
    </rPh>
    <rPh sb="92" eb="94">
      <t>カンイ</t>
    </rPh>
    <rPh sb="94" eb="96">
      <t>スイドウ</t>
    </rPh>
    <rPh sb="96" eb="98">
      <t>ジギョウ</t>
    </rPh>
    <rPh sb="99" eb="101">
      <t>ケイエイ</t>
    </rPh>
    <rPh sb="101" eb="103">
      <t>トウゴウ</t>
    </rPh>
    <rPh sb="111" eb="112">
      <t>キュウ</t>
    </rPh>
    <rPh sb="112" eb="114">
      <t>カンイ</t>
    </rPh>
    <rPh sb="114" eb="116">
      <t>スイドウ</t>
    </rPh>
    <rPh sb="116" eb="118">
      <t>ジギョウ</t>
    </rPh>
    <rPh sb="119" eb="121">
      <t>キギョウ</t>
    </rPh>
    <rPh sb="121" eb="122">
      <t>サイ</t>
    </rPh>
    <rPh sb="122" eb="124">
      <t>カリイレ</t>
    </rPh>
    <rPh sb="124" eb="126">
      <t>ザンダカ</t>
    </rPh>
    <rPh sb="127" eb="128">
      <t>ヒ</t>
    </rPh>
    <rPh sb="129" eb="130">
      <t>ツ</t>
    </rPh>
    <rPh sb="140" eb="142">
      <t>ショウカン</t>
    </rPh>
    <rPh sb="142" eb="143">
      <t>ガク</t>
    </rPh>
    <rPh sb="144" eb="145">
      <t>フ</t>
    </rPh>
    <rPh sb="153" eb="155">
      <t>リュウドウ</t>
    </rPh>
    <rPh sb="155" eb="157">
      <t>ヒリツ</t>
    </rPh>
    <rPh sb="158" eb="159">
      <t>アタイ</t>
    </rPh>
    <rPh sb="160" eb="162">
      <t>テイカ</t>
    </rPh>
    <rPh sb="169" eb="171">
      <t>モンダイ</t>
    </rPh>
    <rPh sb="173" eb="175">
      <t>ハンイ</t>
    </rPh>
    <rPh sb="176" eb="177">
      <t>カンガ</t>
    </rPh>
    <rPh sb="186" eb="188">
      <t>ドウヨウ</t>
    </rPh>
    <rPh sb="189" eb="191">
      <t>ヨウイン</t>
    </rPh>
    <rPh sb="195" eb="197">
      <t>キギョウ</t>
    </rPh>
    <rPh sb="197" eb="198">
      <t>サイ</t>
    </rPh>
    <rPh sb="198" eb="200">
      <t>ザンダカ</t>
    </rPh>
    <rPh sb="201" eb="202">
      <t>ヒ</t>
    </rPh>
    <rPh sb="203" eb="204">
      <t>ツ</t>
    </rPh>
    <rPh sb="209" eb="212">
      <t>サクネンド</t>
    </rPh>
    <rPh sb="213" eb="215">
      <t>ヒカク</t>
    </rPh>
    <rPh sb="228" eb="230">
      <t>ゾウカ</t>
    </rPh>
    <rPh sb="236" eb="238">
      <t>メイカク</t>
    </rPh>
    <rPh sb="239" eb="241">
      <t>スウチ</t>
    </rPh>
    <rPh sb="241" eb="243">
      <t>キジュン</t>
    </rPh>
    <rPh sb="247" eb="248">
      <t>カンガ</t>
    </rPh>
    <rPh sb="257" eb="259">
      <t>ルイジ</t>
    </rPh>
    <rPh sb="259" eb="261">
      <t>ダンタイ</t>
    </rPh>
    <rPh sb="261" eb="263">
      <t>ヘイキン</t>
    </rPh>
    <rPh sb="264" eb="266">
      <t>シタマワ</t>
    </rPh>
    <rPh sb="275" eb="277">
      <t>カイシュウ</t>
    </rPh>
    <rPh sb="277" eb="278">
      <t>リツ</t>
    </rPh>
    <rPh sb="284" eb="285">
      <t>コ</t>
    </rPh>
    <rPh sb="290" eb="292">
      <t>キュウスイ</t>
    </rPh>
    <rPh sb="293" eb="294">
      <t>カカ</t>
    </rPh>
    <rPh sb="295" eb="297">
      <t>ヒヨウ</t>
    </rPh>
    <rPh sb="298" eb="299">
      <t>スベ</t>
    </rPh>
    <rPh sb="301" eb="303">
      <t>キュウスイ</t>
    </rPh>
    <rPh sb="303" eb="305">
      <t>シュウエキ</t>
    </rPh>
    <rPh sb="306" eb="307">
      <t>マカナ</t>
    </rPh>
    <rPh sb="317" eb="319">
      <t>イッパン</t>
    </rPh>
    <rPh sb="319" eb="321">
      <t>カイケイ</t>
    </rPh>
    <rPh sb="324" eb="326">
      <t>クリイレ</t>
    </rPh>
    <rPh sb="329" eb="331">
      <t>ケイエイ</t>
    </rPh>
    <rPh sb="332" eb="334">
      <t>イジ</t>
    </rPh>
    <rPh sb="338" eb="339">
      <t>キュウ</t>
    </rPh>
    <rPh sb="339" eb="341">
      <t>カンイ</t>
    </rPh>
    <rPh sb="341" eb="343">
      <t>スイドウ</t>
    </rPh>
    <rPh sb="343" eb="345">
      <t>ジギョウ</t>
    </rPh>
    <rPh sb="346" eb="348">
      <t>ケイエイ</t>
    </rPh>
    <rPh sb="348" eb="350">
      <t>トウゴウ</t>
    </rPh>
    <rPh sb="358" eb="361">
      <t>ゼンネンド</t>
    </rPh>
    <rPh sb="361" eb="363">
      <t>ヒカク</t>
    </rPh>
    <rPh sb="365" eb="366">
      <t>アタイ</t>
    </rPh>
    <rPh sb="367" eb="368">
      <t>サ</t>
    </rPh>
    <rPh sb="378" eb="380">
      <t>キュウスイ</t>
    </rPh>
    <rPh sb="380" eb="382">
      <t>ゲンカ</t>
    </rPh>
    <rPh sb="383" eb="385">
      <t>ルイジ</t>
    </rPh>
    <rPh sb="385" eb="387">
      <t>ダンタイ</t>
    </rPh>
    <rPh sb="389" eb="390">
      <t>ヒク</t>
    </rPh>
    <rPh sb="391" eb="392">
      <t>テン</t>
    </rPh>
    <rPh sb="393" eb="395">
      <t>ヒョウカ</t>
    </rPh>
    <rPh sb="401" eb="403">
      <t>トウシ</t>
    </rPh>
    <rPh sb="403" eb="405">
      <t>カツドウ</t>
    </rPh>
    <rPh sb="406" eb="407">
      <t>スク</t>
    </rPh>
    <rPh sb="409" eb="410">
      <t>ブン</t>
    </rPh>
    <rPh sb="411" eb="413">
      <t>ゲンカ</t>
    </rPh>
    <rPh sb="413" eb="415">
      <t>ショウキャク</t>
    </rPh>
    <rPh sb="415" eb="416">
      <t>ヒ</t>
    </rPh>
    <rPh sb="417" eb="419">
      <t>シハラ</t>
    </rPh>
    <rPh sb="419" eb="421">
      <t>リソク</t>
    </rPh>
    <rPh sb="422" eb="423">
      <t>スク</t>
    </rPh>
    <rPh sb="428" eb="430">
      <t>ケッカ</t>
    </rPh>
    <rPh sb="430" eb="431">
      <t>ヒク</t>
    </rPh>
    <rPh sb="440" eb="441">
      <t>トラ</t>
    </rPh>
    <rPh sb="442" eb="443">
      <t>カタ</t>
    </rPh>
    <rPh sb="451" eb="453">
      <t>シセツ</t>
    </rPh>
    <rPh sb="453" eb="455">
      <t>リヨウ</t>
    </rPh>
    <rPh sb="455" eb="456">
      <t>リツ</t>
    </rPh>
    <rPh sb="457" eb="459">
      <t>ルイジ</t>
    </rPh>
    <rPh sb="459" eb="461">
      <t>ダンタイ</t>
    </rPh>
    <rPh sb="462" eb="464">
      <t>ヒカク</t>
    </rPh>
    <rPh sb="466" eb="467">
      <t>タカ</t>
    </rPh>
    <rPh sb="469" eb="472">
      <t>コウリツテキ</t>
    </rPh>
    <rPh sb="473" eb="475">
      <t>リヨウ</t>
    </rPh>
    <rPh sb="484" eb="487">
      <t>ユウシュウリツ</t>
    </rPh>
    <rPh sb="488" eb="490">
      <t>ルイジ</t>
    </rPh>
    <rPh sb="490" eb="492">
      <t>ダンタイ</t>
    </rPh>
    <rPh sb="493" eb="495">
      <t>ヒカク</t>
    </rPh>
    <rPh sb="503" eb="505">
      <t>イジョウ</t>
    </rPh>
    <rPh sb="505" eb="506">
      <t>ヒク</t>
    </rPh>
    <rPh sb="508" eb="510">
      <t>ヒジョウ</t>
    </rPh>
    <rPh sb="511" eb="512">
      <t>ワル</t>
    </rPh>
    <rPh sb="513" eb="514">
      <t>アタイ</t>
    </rPh>
    <rPh sb="522" eb="524">
      <t>ゲンイン</t>
    </rPh>
    <rPh sb="526" eb="528">
      <t>カンロ</t>
    </rPh>
    <rPh sb="529" eb="532">
      <t>ロウキュウカ</t>
    </rPh>
    <rPh sb="535" eb="537">
      <t>ロウスイ</t>
    </rPh>
    <rPh sb="537" eb="538">
      <t>トウ</t>
    </rPh>
    <rPh sb="542" eb="543">
      <t>カンガ</t>
    </rPh>
    <rPh sb="549" eb="551">
      <t>ロウスイ</t>
    </rPh>
    <rPh sb="551" eb="553">
      <t>チョウサ</t>
    </rPh>
    <rPh sb="566" eb="569">
      <t>ケイカクテキ</t>
    </rPh>
    <rPh sb="570" eb="572">
      <t>ジッシ</t>
    </rPh>
    <rPh sb="586" eb="587">
      <t>イソ</t>
    </rPh>
    <rPh sb="588" eb="590">
      <t>ヒツヨウ</t>
    </rPh>
    <phoneticPr fontId="4"/>
  </si>
  <si>
    <t>①については、事業創設が昭和27年と考えると妥当な値と考えられ、類似団体と比較しても低い値となっています。前年度からの減少要因は、旧簡易水道事業において統合直前に更新した施設が影響しています。
②の耐用年数が経過した管の率は、類似団体より高く、①の指標で見るよりも管路については更新が進んでいないと推察されます。
③の管路更新率は、類似団体とほぼ同じ値となっています。しかし、2.5%未満の場合、全ての管路を更新するのに40年以上かかる更新ペースであることから、現在の状況では管路の更新が不足していることが明らかとなっています。</t>
    <rPh sb="7" eb="9">
      <t>ジギョウ</t>
    </rPh>
    <rPh sb="9" eb="11">
      <t>ソウセツ</t>
    </rPh>
    <rPh sb="12" eb="14">
      <t>ショウワ</t>
    </rPh>
    <rPh sb="25" eb="26">
      <t>アタイ</t>
    </rPh>
    <rPh sb="88" eb="90">
      <t>エイキョウ</t>
    </rPh>
    <rPh sb="99" eb="101">
      <t>タイヨウ</t>
    </rPh>
    <rPh sb="101" eb="103">
      <t>ネンスウ</t>
    </rPh>
    <rPh sb="104" eb="106">
      <t>ケイカ</t>
    </rPh>
    <rPh sb="108" eb="109">
      <t>カン</t>
    </rPh>
    <rPh sb="110" eb="111">
      <t>リツ</t>
    </rPh>
    <rPh sb="113" eb="115">
      <t>ルイジ</t>
    </rPh>
    <rPh sb="115" eb="117">
      <t>ダンタイ</t>
    </rPh>
    <rPh sb="119" eb="120">
      <t>タカ</t>
    </rPh>
    <rPh sb="124" eb="126">
      <t>シヒョウ</t>
    </rPh>
    <rPh sb="127" eb="128">
      <t>ミ</t>
    </rPh>
    <rPh sb="132" eb="134">
      <t>カンロ</t>
    </rPh>
    <rPh sb="139" eb="141">
      <t>コウシン</t>
    </rPh>
    <rPh sb="142" eb="143">
      <t>スス</t>
    </rPh>
    <rPh sb="149" eb="151">
      <t>スイサツ</t>
    </rPh>
    <rPh sb="159" eb="161">
      <t>カンロ</t>
    </rPh>
    <rPh sb="161" eb="163">
      <t>コウシン</t>
    </rPh>
    <rPh sb="163" eb="164">
      <t>リツ</t>
    </rPh>
    <rPh sb="166" eb="168">
      <t>ルイジ</t>
    </rPh>
    <rPh sb="168" eb="170">
      <t>ダンタイ</t>
    </rPh>
    <rPh sb="173" eb="174">
      <t>オナ</t>
    </rPh>
    <rPh sb="175" eb="176">
      <t>アタイ</t>
    </rPh>
    <rPh sb="192" eb="194">
      <t>ミマン</t>
    </rPh>
    <rPh sb="195" eb="197">
      <t>バアイ</t>
    </rPh>
    <rPh sb="198" eb="199">
      <t>スベ</t>
    </rPh>
    <rPh sb="201" eb="203">
      <t>カンロ</t>
    </rPh>
    <rPh sb="204" eb="206">
      <t>コウシン</t>
    </rPh>
    <rPh sb="212" eb="213">
      <t>ネン</t>
    </rPh>
    <rPh sb="213" eb="215">
      <t>イジョウ</t>
    </rPh>
    <rPh sb="218" eb="220">
      <t>コウシン</t>
    </rPh>
    <rPh sb="231" eb="233">
      <t>ゲンザイ</t>
    </rPh>
    <rPh sb="234" eb="236">
      <t>ジョウキョウ</t>
    </rPh>
    <rPh sb="238" eb="240">
      <t>カンロ</t>
    </rPh>
    <rPh sb="241" eb="243">
      <t>コウシン</t>
    </rPh>
    <rPh sb="244" eb="246">
      <t>フソク</t>
    </rPh>
    <rPh sb="253" eb="254">
      <t>アキ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</si>
</sst>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1.1200000000000001</c:v>
                </c:pt>
                <c:pt idx="1">
                  <c:v>0.82</c:v>
                </c:pt>
                <c:pt idx="2">
                  <c:v>0.92</c:v>
                </c:pt>
                <c:pt idx="3">
                  <c:v>1.4</c:v>
                </c:pt>
                <c:pt idx="4">
                  <c:v>0.61</c:v>
                </c:pt>
              </c:numCache>
            </c:numRef>
          </c:val>
          <c:extLst>
            <c:ext xmlns:c16="http://schemas.microsoft.com/office/drawing/2014/chart" uri="{C3380CC4-5D6E-409C-BE32-E72D297353CC}">
              <c16:uniqueId val="{00000000-0DA0-4AAB-9708-0CE6B1D406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DA0-4AAB-9708-0CE6B1D406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73.03</c:v>
                </c:pt>
                <c:pt idx="1">
                  <c:v>74.06</c:v>
                </c:pt>
                <c:pt idx="2">
                  <c:v>73.959999999999994</c:v>
                </c:pt>
                <c:pt idx="3">
                  <c:v>73.56</c:v>
                </c:pt>
                <c:pt idx="4">
                  <c:v>75.040000000000006</c:v>
                </c:pt>
              </c:numCache>
            </c:numRef>
          </c:val>
          <c:extLst>
            <c:ext xmlns:c16="http://schemas.microsoft.com/office/drawing/2014/chart" uri="{C3380CC4-5D6E-409C-BE32-E72D297353CC}">
              <c16:uniqueId val="{00000000-1C8F-4C19-94E5-0E1FA35EBF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1C8F-4C19-94E5-0E1FA35EBF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77.05</c:v>
                </c:pt>
                <c:pt idx="1">
                  <c:v>76.099999999999994</c:v>
                </c:pt>
                <c:pt idx="2">
                  <c:v>75.510000000000005</c:v>
                </c:pt>
                <c:pt idx="3">
                  <c:v>74.97</c:v>
                </c:pt>
                <c:pt idx="4">
                  <c:v>73.92</c:v>
                </c:pt>
              </c:numCache>
            </c:numRef>
          </c:val>
          <c:extLst>
            <c:ext xmlns:c16="http://schemas.microsoft.com/office/drawing/2014/chart" uri="{C3380CC4-5D6E-409C-BE32-E72D297353CC}">
              <c16:uniqueId val="{00000000-A285-4C68-9FDA-1F247A3EF8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285-4C68-9FDA-1F247A3EF8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111.62</c:v>
                </c:pt>
                <c:pt idx="1">
                  <c:v>121.35</c:v>
                </c:pt>
                <c:pt idx="2">
                  <c:v>116.7</c:v>
                </c:pt>
                <c:pt idx="3">
                  <c:v>117.25</c:v>
                </c:pt>
                <c:pt idx="4">
                  <c:v>112</c:v>
                </c:pt>
              </c:numCache>
            </c:numRef>
          </c:val>
          <c:extLst>
            <c:ext xmlns:c16="http://schemas.microsoft.com/office/drawing/2014/chart" uri="{C3380CC4-5D6E-409C-BE32-E72D297353CC}">
              <c16:uniqueId val="{00000000-BA36-4C90-8FA0-5BE433BE4D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BA36-4C90-8FA0-5BE433BE4D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44.19</c:v>
                </c:pt>
                <c:pt idx="1">
                  <c:v>45.19</c:v>
                </c:pt>
                <c:pt idx="2">
                  <c:v>45.85</c:v>
                </c:pt>
                <c:pt idx="3">
                  <c:v>45.61</c:v>
                </c:pt>
                <c:pt idx="4">
                  <c:v>40.770000000000003</c:v>
                </c:pt>
              </c:numCache>
            </c:numRef>
          </c:val>
          <c:extLst>
            <c:ext xmlns:c16="http://schemas.microsoft.com/office/drawing/2014/chart" uri="{C3380CC4-5D6E-409C-BE32-E72D297353CC}">
              <c16:uniqueId val="{00000000-4DC3-4BE3-AE12-E5186C4CF1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DC3-4BE3-AE12-E5186C4CF1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29.2</c:v>
                </c:pt>
                <c:pt idx="1">
                  <c:v>35.1</c:v>
                </c:pt>
                <c:pt idx="2">
                  <c:v>35.020000000000003</c:v>
                </c:pt>
                <c:pt idx="3">
                  <c:v>38.97</c:v>
                </c:pt>
                <c:pt idx="4">
                  <c:v>38.33</c:v>
                </c:pt>
              </c:numCache>
            </c:numRef>
          </c:val>
          <c:extLst>
            <c:ext xmlns:c16="http://schemas.microsoft.com/office/drawing/2014/chart" uri="{C3380CC4-5D6E-409C-BE32-E72D297353CC}">
              <c16:uniqueId val="{00000000-3AC7-4683-9F92-DF01834928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3AC7-4683-9F92-DF01834928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FD-4C7C-BD50-FB8A7F8611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D4FD-4C7C-BD50-FB8A7F8611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491.05</c:v>
                </c:pt>
                <c:pt idx="1">
                  <c:v>502.77</c:v>
                </c:pt>
                <c:pt idx="2">
                  <c:v>515.35</c:v>
                </c:pt>
                <c:pt idx="3">
                  <c:v>495.07</c:v>
                </c:pt>
                <c:pt idx="4">
                  <c:v>271.85000000000002</c:v>
                </c:pt>
              </c:numCache>
            </c:numRef>
          </c:val>
          <c:extLst>
            <c:ext xmlns:c16="http://schemas.microsoft.com/office/drawing/2014/chart" uri="{C3380CC4-5D6E-409C-BE32-E72D297353CC}">
              <c16:uniqueId val="{00000000-3D7C-4244-91B8-630D6C4EC5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3D7C-4244-91B8-630D6C4EC5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172.2</c:v>
                </c:pt>
                <c:pt idx="1">
                  <c:v>172.85</c:v>
                </c:pt>
                <c:pt idx="2">
                  <c:v>175.3</c:v>
                </c:pt>
                <c:pt idx="3">
                  <c:v>188.14</c:v>
                </c:pt>
                <c:pt idx="4">
                  <c:v>287.88</c:v>
                </c:pt>
              </c:numCache>
            </c:numRef>
          </c:val>
          <c:extLst>
            <c:ext xmlns:c16="http://schemas.microsoft.com/office/drawing/2014/chart" uri="{C3380CC4-5D6E-409C-BE32-E72D297353CC}">
              <c16:uniqueId val="{00000000-F6A2-4216-817E-39842D480E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6A2-4216-817E-39842D480E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110.74</c:v>
                </c:pt>
                <c:pt idx="1">
                  <c:v>121.72</c:v>
                </c:pt>
                <c:pt idx="2">
                  <c:v>116.93</c:v>
                </c:pt>
                <c:pt idx="3">
                  <c:v>117.37</c:v>
                </c:pt>
                <c:pt idx="4">
                  <c:v>110.85</c:v>
                </c:pt>
              </c:numCache>
            </c:numRef>
          </c:val>
          <c:extLst>
            <c:ext xmlns:c16="http://schemas.microsoft.com/office/drawing/2014/chart" uri="{C3380CC4-5D6E-409C-BE32-E72D297353CC}">
              <c16:uniqueId val="{00000000-C483-4223-85A2-3A017BF30D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483-4223-85A2-3A017BF30D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101.63</c:v>
                </c:pt>
                <c:pt idx="1">
                  <c:v>96.32</c:v>
                </c:pt>
                <c:pt idx="2">
                  <c:v>104.26</c:v>
                </c:pt>
                <c:pt idx="3">
                  <c:v>106.64</c:v>
                </c:pt>
                <c:pt idx="4">
                  <c:v>111.18</c:v>
                </c:pt>
              </c:numCache>
            </c:numRef>
          </c:val>
          <c:extLst>
            <c:ext xmlns:c16="http://schemas.microsoft.com/office/drawing/2014/chart" uri="{C3380CC4-5D6E-409C-BE32-E72D297353CC}">
              <c16:uniqueId val="{00000000-23B6-4C49-A928-D7D0E1EA9E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3B6-4C49-A928-D7D0E1EA9E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A42" sqref="CA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島田市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97748</v>
      </c>
      <c r="AM8" s="71"/>
      <c r="AN8" s="71"/>
      <c r="AO8" s="71"/>
      <c r="AP8" s="71"/>
      <c r="AQ8" s="71"/>
      <c r="AR8" s="71"/>
      <c r="AS8" s="71"/>
      <c r="AT8" s="67">
        <f>データ!$S$6</f>
        <v>315.7</v>
      </c>
      <c r="AU8" s="68"/>
      <c r="AV8" s="68"/>
      <c r="AW8" s="68"/>
      <c r="AX8" s="68"/>
      <c r="AY8" s="68"/>
      <c r="AZ8" s="68"/>
      <c r="BA8" s="68"/>
      <c r="BB8" s="70">
        <f>データ!$T$6</f>
        <v>309.62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65.63</v>
      </c>
      <c r="J10" s="68"/>
      <c r="K10" s="68"/>
      <c r="L10" s="68"/>
      <c r="M10" s="68"/>
      <c r="N10" s="68"/>
      <c r="O10" s="69"/>
      <c r="P10" s="70">
        <f>データ!$P$6</f>
        <v>80.069999999999993</v>
      </c>
      <c r="Q10" s="70"/>
      <c r="R10" s="70"/>
      <c r="S10" s="70"/>
      <c r="T10" s="70"/>
      <c r="U10" s="70"/>
      <c r="V10" s="70"/>
      <c r="W10" s="71">
        <f>データ!$Q$6</f>
        <v>2545</v>
      </c>
      <c r="X10" s="71"/>
      <c r="Y10" s="71"/>
      <c r="Z10" s="71"/>
      <c r="AA10" s="71"/>
      <c r="AB10" s="71"/>
      <c r="AC10" s="71"/>
      <c r="AD10" s="2"/>
      <c r="AE10" s="2"/>
      <c r="AF10" s="2"/>
      <c r="AG10" s="2"/>
      <c r="AH10" s="4"/>
      <c r="AI10" s="4"/>
      <c r="AJ10" s="4"/>
      <c r="AK10" s="4"/>
      <c r="AL10" s="71">
        <f>データ!$U$6</f>
        <v>78042</v>
      </c>
      <c r="AM10" s="71"/>
      <c r="AN10" s="71"/>
      <c r="AO10" s="71"/>
      <c r="AP10" s="71"/>
      <c r="AQ10" s="71"/>
      <c r="AR10" s="71"/>
      <c r="AS10" s="71"/>
      <c r="AT10" s="67">
        <f>データ!$V$6</f>
        <v>53.12</v>
      </c>
      <c r="AU10" s="68"/>
      <c r="AV10" s="68"/>
      <c r="AW10" s="68"/>
      <c r="AX10" s="68"/>
      <c r="AY10" s="68"/>
      <c r="AZ10" s="68"/>
      <c r="BA10" s="68"/>
      <c r="BB10" s="70">
        <f>データ!$W$6</f>
        <v>1469.16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rJ40TwnrVvIJycsHLQIXRYtxaJI8ef5+pgQ0S6iyclzLHVbpSe/0LKNMSmXBTJx1OeMq9f1bwAL/87o2dG7tw==" saltValue="IhV6h5lpvOdM/pyTt7O0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161"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222097</v>
      </c>
      <c r="D6" s="34">
        <f t="shared" si="3"/>
        <v>46</v>
      </c>
      <c r="E6" s="34">
        <f t="shared" si="3"/>
        <v>1</v>
      </c>
      <c r="F6" s="34">
        <f t="shared" si="3"/>
        <v>0</v>
      </c>
      <c r="G6" s="34">
        <f t="shared" si="3"/>
        <v>1</v>
      </c>
      <c r="H6" s="34" t="str">
        <f t="shared" si="3"/>
        <v>静岡県　島田市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65.63</v>
      </c>
      <c r="P6" s="35">
        <f t="shared" si="3"/>
        <v>80.069999999999993</v>
      </c>
      <c r="Q6" s="35">
        <f t="shared" si="3"/>
        <v>2545</v>
      </c>
      <c r="R6" s="35">
        <f t="shared" si="3"/>
        <v>97748</v>
      </c>
      <c r="S6" s="35">
        <f t="shared" si="3"/>
        <v>315.7</v>
      </c>
      <c r="T6" s="35">
        <f t="shared" si="3"/>
        <v>309.62</v>
      </c>
      <c r="U6" s="35">
        <f t="shared" si="3"/>
        <v>78042</v>
      </c>
      <c r="V6" s="35">
        <f t="shared" si="3"/>
        <v>53.12</v>
      </c>
      <c r="W6" s="35">
        <f t="shared" si="3"/>
        <v>1469.16</v>
      </c>
      <c r="X6" s="36">
        <f>IF(X7="",NA(),X7)</f>
        <v>111.62</v>
      </c>
      <c r="Y6" s="36">
        <f t="shared" ref="Y6:AG6" si="4">IF(Y7="",NA(),Y7)</f>
        <v>121.35</v>
      </c>
      <c r="Z6" s="36">
        <f t="shared" si="4"/>
        <v>116.7</v>
      </c>
      <c r="AA6" s="36">
        <f t="shared" si="4"/>
        <v>117.25</v>
      </c>
      <c r="AB6" s="36">
        <f t="shared" si="4"/>
        <v>112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491.05</v>
      </c>
      <c r="AU6" s="36">
        <f t="shared" ref="AU6:BC6" si="6">IF(AU7="",NA(),AU7)</f>
        <v>502.77</v>
      </c>
      <c r="AV6" s="36">
        <f t="shared" si="6"/>
        <v>515.35</v>
      </c>
      <c r="AW6" s="36">
        <f t="shared" si="6"/>
        <v>495.07</v>
      </c>
      <c r="AX6" s="36">
        <f t="shared" si="6"/>
        <v>271.85000000000002</v>
      </c>
      <c r="AY6" s="36">
        <f t="shared" si="6"/>
        <v>357.82</v>
      </c>
      <c r="AZ6" s="36">
        <f t="shared" si="6"/>
        <v>355.5</v>
      </c>
      <c r="BA6" s="36">
        <f t="shared" si="6"/>
        <v>349.83</v>
      </c>
      <c r="BB6" s="36">
        <f t="shared" si="6"/>
        <v>360.86</v>
      </c>
      <c r="BC6" s="36">
        <f t="shared" si="6"/>
        <v>350.79</v>
      </c>
      <c r="BD6" s="35" t="str">
        <f>IF(BD7="","",IF(BD7="-","【-】","【"&amp;SUBSTITUTE(TEXT(BD7,"#,##0.00"),"-","△")&amp;"】"))</f>
        <v>【260.31】</v>
      </c>
      <c r="BE6" s="36">
        <f>IF(BE7="",NA(),BE7)</f>
        <v>172.2</v>
      </c>
      <c r="BF6" s="36">
        <f t="shared" ref="BF6:BN6" si="7">IF(BF7="",NA(),BF7)</f>
        <v>172.85</v>
      </c>
      <c r="BG6" s="36">
        <f t="shared" si="7"/>
        <v>175.3</v>
      </c>
      <c r="BH6" s="36">
        <f t="shared" si="7"/>
        <v>188.14</v>
      </c>
      <c r="BI6" s="36">
        <f t="shared" si="7"/>
        <v>287.88</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110.74</v>
      </c>
      <c r="BQ6" s="36">
        <f t="shared" ref="BQ6:BY6" si="8">IF(BQ7="",NA(),BQ7)</f>
        <v>121.72</v>
      </c>
      <c r="BR6" s="36">
        <f t="shared" si="8"/>
        <v>116.93</v>
      </c>
      <c r="BS6" s="36">
        <f t="shared" si="8"/>
        <v>117.37</v>
      </c>
      <c r="BT6" s="36">
        <f t="shared" si="8"/>
        <v>110.85</v>
      </c>
      <c r="BU6" s="36">
        <f t="shared" si="8"/>
        <v>106.01</v>
      </c>
      <c r="BV6" s="36">
        <f t="shared" si="8"/>
        <v>104.57</v>
      </c>
      <c r="BW6" s="36">
        <f t="shared" si="8"/>
        <v>103.54</v>
      </c>
      <c r="BX6" s="36">
        <f t="shared" si="8"/>
        <v>103.32</v>
      </c>
      <c r="BY6" s="36">
        <f t="shared" si="8"/>
        <v>100.85</v>
      </c>
      <c r="BZ6" s="35" t="str">
        <f>IF(BZ7="","",IF(BZ7="-","【-】","【"&amp;SUBSTITUTE(TEXT(BZ7,"#,##0.00"),"-","△")&amp;"】"))</f>
        <v>【100.05】</v>
      </c>
      <c r="CA6" s="36">
        <f>IF(CA7="",NA(),CA7)</f>
        <v>101.63</v>
      </c>
      <c r="CB6" s="36">
        <f t="shared" ref="CB6:CJ6" si="9">IF(CB7="",NA(),CB7)</f>
        <v>96.32</v>
      </c>
      <c r="CC6" s="36">
        <f t="shared" si="9"/>
        <v>104.26</v>
      </c>
      <c r="CD6" s="36">
        <f t="shared" si="9"/>
        <v>106.64</v>
      </c>
      <c r="CE6" s="36">
        <f t="shared" si="9"/>
        <v>111.18</v>
      </c>
      <c r="CF6" s="36">
        <f t="shared" si="9"/>
        <v>162.24</v>
      </c>
      <c r="CG6" s="36">
        <f t="shared" si="9"/>
        <v>165.47</v>
      </c>
      <c r="CH6" s="36">
        <f t="shared" si="9"/>
        <v>167.46</v>
      </c>
      <c r="CI6" s="36">
        <f t="shared" si="9"/>
        <v>168.56</v>
      </c>
      <c r="CJ6" s="36">
        <f t="shared" si="9"/>
        <v>167.1</v>
      </c>
      <c r="CK6" s="35" t="str">
        <f>IF(CK7="","",IF(CK7="-","【-】","【"&amp;SUBSTITUTE(TEXT(CK7,"#,##0.00"),"-","△")&amp;"】"))</f>
        <v>【166.40】</v>
      </c>
      <c r="CL6" s="36">
        <f>IF(CL7="",NA(),CL7)</f>
        <v>73.03</v>
      </c>
      <c r="CM6" s="36">
        <f t="shared" ref="CM6:CU6" si="10">IF(CM7="",NA(),CM7)</f>
        <v>74.06</v>
      </c>
      <c r="CN6" s="36">
        <f t="shared" si="10"/>
        <v>73.959999999999994</v>
      </c>
      <c r="CO6" s="36">
        <f t="shared" si="10"/>
        <v>73.56</v>
      </c>
      <c r="CP6" s="36">
        <f t="shared" si="10"/>
        <v>75.040000000000006</v>
      </c>
      <c r="CQ6" s="36">
        <f t="shared" si="10"/>
        <v>59.11</v>
      </c>
      <c r="CR6" s="36">
        <f t="shared" si="10"/>
        <v>59.74</v>
      </c>
      <c r="CS6" s="36">
        <f t="shared" si="10"/>
        <v>59.46</v>
      </c>
      <c r="CT6" s="36">
        <f t="shared" si="10"/>
        <v>59.51</v>
      </c>
      <c r="CU6" s="36">
        <f t="shared" si="10"/>
        <v>59.91</v>
      </c>
      <c r="CV6" s="35" t="str">
        <f>IF(CV7="","",IF(CV7="-","【-】","【"&amp;SUBSTITUTE(TEXT(CV7,"#,##0.00"),"-","△")&amp;"】"))</f>
        <v>【60.69】</v>
      </c>
      <c r="CW6" s="36">
        <f>IF(CW7="",NA(),CW7)</f>
        <v>77.05</v>
      </c>
      <c r="CX6" s="36">
        <f t="shared" ref="CX6:DF6" si="11">IF(CX7="",NA(),CX7)</f>
        <v>76.099999999999994</v>
      </c>
      <c r="CY6" s="36">
        <f t="shared" si="11"/>
        <v>75.510000000000005</v>
      </c>
      <c r="CZ6" s="36">
        <f t="shared" si="11"/>
        <v>74.97</v>
      </c>
      <c r="DA6" s="36">
        <f t="shared" si="11"/>
        <v>73.92</v>
      </c>
      <c r="DB6" s="36">
        <f t="shared" si="11"/>
        <v>87.91</v>
      </c>
      <c r="DC6" s="36">
        <f t="shared" si="11"/>
        <v>87.28</v>
      </c>
      <c r="DD6" s="36">
        <f t="shared" si="11"/>
        <v>87.41</v>
      </c>
      <c r="DE6" s="36">
        <f t="shared" si="11"/>
        <v>87.08</v>
      </c>
      <c r="DF6" s="36">
        <f t="shared" si="11"/>
        <v>87.26</v>
      </c>
      <c r="DG6" s="35" t="str">
        <f>IF(DG7="","",IF(DG7="-","【-】","【"&amp;SUBSTITUTE(TEXT(DG7,"#,##0.00"),"-","△")&amp;"】"))</f>
        <v>【89.82】</v>
      </c>
      <c r="DH6" s="36">
        <f>IF(DH7="",NA(),DH7)</f>
        <v>44.19</v>
      </c>
      <c r="DI6" s="36">
        <f t="shared" ref="DI6:DQ6" si="12">IF(DI7="",NA(),DI7)</f>
        <v>45.19</v>
      </c>
      <c r="DJ6" s="36">
        <f t="shared" si="12"/>
        <v>45.85</v>
      </c>
      <c r="DK6" s="36">
        <f t="shared" si="12"/>
        <v>45.61</v>
      </c>
      <c r="DL6" s="36">
        <f t="shared" si="12"/>
        <v>40.770000000000003</v>
      </c>
      <c r="DM6" s="36">
        <f t="shared" si="12"/>
        <v>46.88</v>
      </c>
      <c r="DN6" s="36">
        <f t="shared" si="12"/>
        <v>46.94</v>
      </c>
      <c r="DO6" s="36">
        <f t="shared" si="12"/>
        <v>47.62</v>
      </c>
      <c r="DP6" s="36">
        <f t="shared" si="12"/>
        <v>48.55</v>
      </c>
      <c r="DQ6" s="36">
        <f t="shared" si="12"/>
        <v>49.2</v>
      </c>
      <c r="DR6" s="35" t="str">
        <f>IF(DR7="","",IF(DR7="-","【-】","【"&amp;SUBSTITUTE(TEXT(DR7,"#,##0.00"),"-","△")&amp;"】"))</f>
        <v>【50.19】</v>
      </c>
      <c r="DS6" s="36">
        <f>IF(DS7="",NA(),DS7)</f>
        <v>29.2</v>
      </c>
      <c r="DT6" s="36">
        <f t="shared" ref="DT6:EB6" si="13">IF(DT7="",NA(),DT7)</f>
        <v>35.1</v>
      </c>
      <c r="DU6" s="36">
        <f t="shared" si="13"/>
        <v>35.020000000000003</v>
      </c>
      <c r="DV6" s="36">
        <f t="shared" si="13"/>
        <v>38.97</v>
      </c>
      <c r="DW6" s="36">
        <f t="shared" si="13"/>
        <v>38.33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1.1200000000000001</v>
      </c>
      <c r="EE6" s="36">
        <f t="shared" ref="EE6:EM6" si="14">IF(EE7="",NA(),EE7)</f>
        <v>0.82</v>
      </c>
      <c r="EF6" s="36">
        <f t="shared" si="14"/>
        <v>0.92</v>
      </c>
      <c r="EG6" s="36">
        <f t="shared" si="14"/>
        <v>1.4</v>
      </c>
      <c r="EH6" s="36">
        <f t="shared" si="14"/>
        <v>0.61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222097</v>
      </c>
      <c r="D7" s="38">
        <v>46</v>
      </c>
      <c r="E7" s="38">
        <v>1</v>
      </c>
      <c r="F7" s="38">
        <v>0</v>
      </c>
      <c r="G7" s="38">
        <v>1</v>
      </c>
      <c r="H7" s="38" t="s">
        <v>93</v>
      </c>
      <c r="I7" s="38" t="s">
        <v>94</v>
      </c>
      <c r="J7" s="38" t="s">
        <v>95</v>
      </c>
      <c r="K7" s="38" t="s">
        <v>96</v>
      </c>
      <c r="L7" s="38" t="s">
        <v>97</v>
      </c>
      <c r="M7" s="38" t="s">
        <v>98</v>
      </c>
      <c r="N7" s="39" t="s">
        <v>99</v>
      </c>
      <c r="O7" s="39">
        <v>65.63</v>
      </c>
      <c r="P7" s="39">
        <v>80.069999999999993</v>
      </c>
      <c r="Q7" s="39">
        <v>2545</v>
      </c>
      <c r="R7" s="39">
        <v>97748</v>
      </c>
      <c r="S7" s="39">
        <v>315.7</v>
      </c>
      <c r="T7" s="39">
        <v>309.62</v>
      </c>
      <c r="U7" s="39">
        <v>78042</v>
      </c>
      <c r="V7" s="39">
        <v>53.12</v>
      </c>
      <c r="W7" s="39">
        <v>1469.16</v>
      </c>
      <c r="X7" s="39">
        <v>111.62</v>
      </c>
      <c r="Y7" s="39">
        <v>121.35</v>
      </c>
      <c r="Z7" s="39">
        <v>116.7</v>
      </c>
      <c r="AA7" s="39">
        <v>117.25</v>
      </c>
      <c r="AB7" s="39">
        <v>112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491.05</v>
      </c>
      <c r="AU7" s="39">
        <v>502.77</v>
      </c>
      <c r="AV7" s="39">
        <v>515.35</v>
      </c>
      <c r="AW7" s="39">
        <v>495.07</v>
      </c>
      <c r="AX7" s="39">
        <v>271.85000000000002</v>
      </c>
      <c r="AY7" s="39">
        <v>357.82</v>
      </c>
      <c r="AZ7" s="39">
        <v>355.5</v>
      </c>
      <c r="BA7" s="39">
        <v>349.83</v>
      </c>
      <c r="BB7" s="39">
        <v>360.86</v>
      </c>
      <c r="BC7" s="39">
        <v>350.79</v>
      </c>
      <c r="BD7" s="39">
        <v>260.31</v>
      </c>
      <c r="BE7" s="39">
        <v>172.2</v>
      </c>
      <c r="BF7" s="39">
        <v>172.85</v>
      </c>
      <c r="BG7" s="39">
        <v>175.3</v>
      </c>
      <c r="BH7" s="39">
        <v>188.14</v>
      </c>
      <c r="BI7" s="39">
        <v>287.88</v>
      </c>
      <c r="BJ7" s="39">
        <v>307.45999999999998</v>
      </c>
      <c r="BK7" s="39">
        <v>312.58</v>
      </c>
      <c r="BL7" s="39">
        <v>314.87</v>
      </c>
      <c r="BM7" s="39">
        <v>309.27999999999997</v>
      </c>
      <c r="BN7" s="39">
        <v>322.92</v>
      </c>
      <c r="BO7" s="39">
        <v>275.67</v>
      </c>
      <c r="BP7" s="39">
        <v>110.74</v>
      </c>
      <c r="BQ7" s="39">
        <v>121.72</v>
      </c>
      <c r="BR7" s="39">
        <v>116.93</v>
      </c>
      <c r="BS7" s="39">
        <v>117.37</v>
      </c>
      <c r="BT7" s="39">
        <v>110.85</v>
      </c>
      <c r="BU7" s="39">
        <v>106.01</v>
      </c>
      <c r="BV7" s="39">
        <v>104.57</v>
      </c>
      <c r="BW7" s="39">
        <v>103.54</v>
      </c>
      <c r="BX7" s="39">
        <v>103.32</v>
      </c>
      <c r="BY7" s="39">
        <v>100.85</v>
      </c>
      <c r="BZ7" s="39">
        <v>100.05</v>
      </c>
      <c r="CA7" s="39">
        <v>101.63</v>
      </c>
      <c r="CB7" s="39">
        <v>96.32</v>
      </c>
      <c r="CC7" s="39">
        <v>104.26</v>
      </c>
      <c r="CD7" s="39">
        <v>106.64</v>
      </c>
      <c r="CE7" s="39">
        <v>111.18</v>
      </c>
      <c r="CF7" s="39">
        <v>162.24</v>
      </c>
      <c r="CG7" s="39">
        <v>165.47</v>
      </c>
      <c r="CH7" s="39">
        <v>167.46</v>
      </c>
      <c r="CI7" s="39">
        <v>168.56</v>
      </c>
      <c r="CJ7" s="39">
        <v>167.1</v>
      </c>
      <c r="CK7" s="39">
        <v>166.4</v>
      </c>
      <c r="CL7" s="39">
        <v>73.03</v>
      </c>
      <c r="CM7" s="39">
        <v>74.06</v>
      </c>
      <c r="CN7" s="39">
        <v>73.959999999999994</v>
      </c>
      <c r="CO7" s="39">
        <v>73.56</v>
      </c>
      <c r="CP7" s="39">
        <v>75.040000000000006</v>
      </c>
      <c r="CQ7" s="39">
        <v>59.11</v>
      </c>
      <c r="CR7" s="39">
        <v>59.74</v>
      </c>
      <c r="CS7" s="39">
        <v>59.46</v>
      </c>
      <c r="CT7" s="39">
        <v>59.51</v>
      </c>
      <c r="CU7" s="39">
        <v>59.91</v>
      </c>
      <c r="CV7" s="39">
        <v>60.69</v>
      </c>
      <c r="CW7" s="39">
        <v>77.05</v>
      </c>
      <c r="CX7" s="39">
        <v>76.099999999999994</v>
      </c>
      <c r="CY7" s="39">
        <v>75.510000000000005</v>
      </c>
      <c r="CZ7" s="39">
        <v>74.97</v>
      </c>
      <c r="DA7" s="39">
        <v>73.92</v>
      </c>
      <c r="DB7" s="39">
        <v>87.91</v>
      </c>
      <c r="DC7" s="39">
        <v>87.28</v>
      </c>
      <c r="DD7" s="39">
        <v>87.41</v>
      </c>
      <c r="DE7" s="39">
        <v>87.08</v>
      </c>
      <c r="DF7" s="39">
        <v>87.26</v>
      </c>
      <c r="DG7" s="39">
        <v>89.82</v>
      </c>
      <c r="DH7" s="39">
        <v>44.19</v>
      </c>
      <c r="DI7" s="39">
        <v>45.19</v>
      </c>
      <c r="DJ7" s="39">
        <v>45.85</v>
      </c>
      <c r="DK7" s="39">
        <v>45.61</v>
      </c>
      <c r="DL7" s="39">
        <v>40.770000000000003</v>
      </c>
      <c r="DM7" s="39">
        <v>46.88</v>
      </c>
      <c r="DN7" s="39">
        <v>46.94</v>
      </c>
      <c r="DO7" s="39">
        <v>47.62</v>
      </c>
      <c r="DP7" s="39">
        <v>48.55</v>
      </c>
      <c r="DQ7" s="39">
        <v>49.2</v>
      </c>
      <c r="DR7" s="39">
        <v>50.19</v>
      </c>
      <c r="DS7" s="39">
        <v>29.2</v>
      </c>
      <c r="DT7" s="39">
        <v>35.1</v>
      </c>
      <c r="DU7" s="39">
        <v>35.020000000000003</v>
      </c>
      <c r="DV7" s="39">
        <v>38.97</v>
      </c>
      <c r="DW7" s="39">
        <v>38.33</v>
      </c>
      <c r="DX7" s="39">
        <v>13.39</v>
      </c>
      <c r="DY7" s="39">
        <v>14.48</v>
      </c>
      <c r="DZ7" s="39">
        <v>16.27</v>
      </c>
      <c r="EA7" s="39">
        <v>17.11</v>
      </c>
      <c r="EB7" s="39">
        <v>18.329999999999998</v>
      </c>
      <c r="EC7" s="39">
        <v>20.63</v>
      </c>
      <c r="ED7" s="39">
        <v>1.1200000000000001</v>
      </c>
      <c r="EE7" s="39">
        <v>0.82</v>
      </c>
      <c r="EF7" s="39">
        <v>0.92</v>
      </c>
      <c r="EG7" s="39">
        <v>1.4</v>
      </c>
      <c r="EH7" s="39">
        <v>0.61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島田市</cp:lastModifiedBy>
  <cp:lastPrinted>2022-01-18T05:14:11Z</cp:lastPrinted>
  <dcterms:created xsi:type="dcterms:W3CDTF">2021-12-03T06:50:54Z</dcterms:created>
  <dcterms:modified xsi:type="dcterms:W3CDTF">2022-01-18T05:14:12Z</dcterms:modified>
  <cp:category/>
</cp:coreProperties>
</file>