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B130~1\APPDATA\LOCAL\TEMP\SOWDIR0\"/>
    </mc:Choice>
  </mc:AlternateContent>
  <workbookProtection workbookAlgorithmName="SHA-512" workbookHashValue="sUSbLh2odhX0PD62DfaZos0FcPKRrosuoFZioih0b3aNJqw7wPSQvivlZstNGSoo8x+OodSzN/qbXHAS5TRTrw==" workbookSaltValue="IV5Wylrh+v7BdiKvJRzIi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IZ54" i="4"/>
  <c r="FL32" i="4"/>
  <c r="CS78" i="4"/>
  <c r="BX54" i="4"/>
  <c r="BX32" i="4"/>
  <c r="HM78" i="4"/>
  <c r="MN54" i="4"/>
  <c r="MN32" i="4"/>
  <c r="IZ32" i="4"/>
  <c r="FL54" i="4"/>
  <c r="C11" i="5"/>
  <c r="D11" i="5"/>
  <c r="E11" i="5"/>
  <c r="B11" i="5"/>
  <c r="JJ78" i="4" l="1"/>
  <c r="GR54" i="4"/>
  <c r="GR32" i="4"/>
  <c r="U78" i="4"/>
  <c r="DD54" i="4"/>
  <c r="KF54" i="4"/>
  <c r="KF32" i="4"/>
  <c r="EO78" i="4"/>
  <c r="DD32" i="4"/>
  <c r="P54" i="4"/>
  <c r="P32" i="4"/>
  <c r="FH78" i="4"/>
  <c r="DS54" i="4"/>
  <c r="AE54" i="4"/>
  <c r="AE32" i="4"/>
  <c r="KU32" i="4"/>
  <c r="AN78" i="4"/>
  <c r="KU54" i="4"/>
  <c r="KC78" i="4"/>
  <c r="HG54" i="4"/>
  <c r="HG32" i="4"/>
  <c r="DS32" i="4"/>
  <c r="LY54" i="4"/>
  <c r="LY32" i="4"/>
  <c r="LO78" i="4"/>
  <c r="IK54" i="4"/>
  <c r="EW32" i="4"/>
  <c r="EW54" i="4"/>
  <c r="BZ78" i="4"/>
  <c r="BI54" i="4"/>
  <c r="BI32" i="4"/>
  <c r="IK32" i="4"/>
  <c r="GT78" i="4"/>
  <c r="BG78" i="4"/>
  <c r="AT54" i="4"/>
  <c r="AT32" i="4"/>
  <c r="LJ32" i="4"/>
  <c r="KV78" i="4"/>
  <c r="LJ54" i="4"/>
  <c r="GA78" i="4"/>
  <c r="EH54" i="4"/>
  <c r="EH32" i="4"/>
  <c r="HV54" i="4"/>
  <c r="HV32" i="4"/>
</calcChain>
</file>

<file path=xl/sharedStrings.xml><?xml version="1.0" encoding="utf-8"?>
<sst xmlns="http://schemas.openxmlformats.org/spreadsheetml/2006/main" count="322" uniqueCount="197">
  <si>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</si>
  <si>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</si>
  <si>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</si>
  <si>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</si>
  <si>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</si>
  <si>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</si>
  <si>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</si>
  <si>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</si>
  <si>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</si>
  <si>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</si>
  <si>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</si>
  <si>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</si>
  <si>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</si>
  <si>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</si>
  <si>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</si>
  <si>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</si>
  <si>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</si>
  <si>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</si>
  <si>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</si>
  <si>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</si>
  <si>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</si>
  <si>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</si>
  <si>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</si>
  <si>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</si>
  <si>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</si>
  <si>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</si>
  <si>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</si>
  <si>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</si>
  <si>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</si>
  <si>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</si>
  <si>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</si>
  <si>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</si>
  <si>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</si>
  <si>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</si>
  <si>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</si>
  <si>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</si>
  <si>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</si>
  <si>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</si>
  <si>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</si>
  <si>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</si>
  <si>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</si>
  <si>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</si>
  <si>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</si>
  <si>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</si>
  <si>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</si>
  <si>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</si>
  <si>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</si>
  <si>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</si>
  <si>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</si>
  <si>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</si>
  <si>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</si>
  <si>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</si>
  <si>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</si>
  <si>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</si>
  <si>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</si>
  <si>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</si>
  <si>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</si>
  <si>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</si>
  <si>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</si>
  <si>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</si>
  <si>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</si>
  <si>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</si>
  <si>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</si>
  <si>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</si>
  <si>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</si>
  <si>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</si>
  <si>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</si>
  <si>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</si>
  <si>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</si>
  <si>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</si>
  <si>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</si>
  <si>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</si>
  <si>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</si>
  <si>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</si>
  <si>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</si>
  <si>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</si>
  <si>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</si>
  <si>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</si>
  <si>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</si>
  <si>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</si>
  <si>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</si>
  <si>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</si>
  <si>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</si>
  <si>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</si>
  <si>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</si>
  <si>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</si>
  <si>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</si>
  <si>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</si>
  <si>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</si>
  <si>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</si>
  <si>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</si>
  <si>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</si>
  <si>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</si>
  <si>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</si>
  <si>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</si>
  <si>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</si>
  <si>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</si>
  <si>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</si>
  <si>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</si>
  <si>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</si>
  <si>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</si>
  <si>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</si>
  <si>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</si>
  <si>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</si>
  <si>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</si>
  <si>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</si>
  <si>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</si>
  <si>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</si>
  <si>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</si>
  <si>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</si>
  <si>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</si>
  <si>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</si>
  <si>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</si>
  <si>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</si>
  <si>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</si>
  <si>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</si>
  <si>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</si>
  <si>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</si>
  <si>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</si>
  <si>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</si>
  <si>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</si>
  <si>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</si>
  <si>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</si>
  <si>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</si>
  <si>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</si>
  <si>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</si>
  <si>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</si>
  <si>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</si>
  <si>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</si>
  <si>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</si>
  <si>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</si>
  <si>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</si>
  <si>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</si>
  <si>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</si>
  <si>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</si>
  <si>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</si>
  <si>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</si>
  <si>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</si>
  <si>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</si>
  <si>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</si>
  <si>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</si>
  <si>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</si>
  <si>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</si>
  <si>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</si>
  <si>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</si>
  <si>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</si>
  <si>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</si>
  <si>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</si>
  <si>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</si>
  <si>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</si>
  <si>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</si>
  <si>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</si>
  <si>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</si>
  <si>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</si>
  <si>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</si>
  <si>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</si>
  <si>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</si>
  <si>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</si>
  <si>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</si>
  <si>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</si>
  <si>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当該値(N-2)</t>
    <phoneticPr fontId="5"/>
  </si>
  <si>
    <t>当該値(N-1)</t>
    <phoneticPr fontId="5"/>
  </si>
  <si>
    <t>当該値(N)</t>
    <phoneticPr fontId="5"/>
  </si>
  <si>
    <t>当該値(N-2)</t>
    <phoneticPr fontId="5"/>
  </si>
  <si>
    <t>当該値(N-1)</t>
    <phoneticPr fontId="5"/>
  </si>
  <si>
    <t>当該値(N-3)</t>
    <phoneticPr fontId="5"/>
  </si>
  <si>
    <t>当該値(N-2)</t>
    <phoneticPr fontId="5"/>
  </si>
  <si>
    <t>当該値(N)</t>
    <phoneticPr fontId="5"/>
  </si>
  <si>
    <t>当該値(N-1)</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</si>
  <si>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</si>
  <si>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</si>
  <si>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</si>
  <si>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</si>
  <si>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</si>
  <si>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</si>
  <si>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島田市</t>
  </si>
  <si>
    <t>島田市民病院</t>
  </si>
  <si>
    <t>条例全部</t>
  </si>
  <si>
    <t>病院事業</t>
  </si>
  <si>
    <t>一般病院</t>
  </si>
  <si>
    <t>500床以上</t>
  </si>
  <si>
    <t>学術・研究機関出身</t>
  </si>
  <si>
    <t>直営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</si>
  <si>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</si>
  <si>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</si>
  <si>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</si>
  <si>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</si>
  <si>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</si>
  <si>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</si>
  <si>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</si>
  <si>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</si>
  <si>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</si>
  <si>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</si>
  <si>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耐震性や施設の狭隘化、動線の複雑化の問題等を解決すべく、新病院建設事業が現在進められている。令和３年春の新病院開院予定を控え、令和２年度中に新病院建物の引き渡しを受け固定資産に計上した。既存建物の除却については令和３年度を予定しているため、有形固定資産が大幅に増加し、その影響で有形固定資産減価償却率も減少となった。</t>
    <rPh sb="20" eb="21">
      <t>トウ</t>
    </rPh>
    <rPh sb="28" eb="35">
      <t>シンビョウインケンセツジギョウ</t>
    </rPh>
    <rPh sb="36" eb="38">
      <t>ゲンザイ</t>
    </rPh>
    <rPh sb="38" eb="39">
      <t>スス</t>
    </rPh>
    <rPh sb="46" eb="48">
      <t>レイワ</t>
    </rPh>
    <rPh sb="49" eb="50">
      <t>ネン</t>
    </rPh>
    <rPh sb="50" eb="51">
      <t>ハル</t>
    </rPh>
    <rPh sb="52" eb="55">
      <t>シンビョウイン</t>
    </rPh>
    <rPh sb="55" eb="57">
      <t>カイイン</t>
    </rPh>
    <rPh sb="57" eb="59">
      <t>ヨテイ</t>
    </rPh>
    <rPh sb="60" eb="61">
      <t>ヒカ</t>
    </rPh>
    <rPh sb="63" eb="65">
      <t>レイワ</t>
    </rPh>
    <rPh sb="66" eb="68">
      <t>ネンド</t>
    </rPh>
    <rPh sb="68" eb="69">
      <t>チュウ</t>
    </rPh>
    <rPh sb="70" eb="75">
      <t>シンビョウインタテモノ</t>
    </rPh>
    <rPh sb="76" eb="77">
      <t>ヒ</t>
    </rPh>
    <rPh sb="78" eb="79">
      <t>ワタ</t>
    </rPh>
    <rPh sb="81" eb="82">
      <t>ウ</t>
    </rPh>
    <rPh sb="83" eb="87">
      <t>コテイシサン</t>
    </rPh>
    <rPh sb="88" eb="90">
      <t>ケイジョウ</t>
    </rPh>
    <rPh sb="93" eb="97">
      <t>キゾンタテモノ</t>
    </rPh>
    <rPh sb="98" eb="100">
      <t>ジョキャク</t>
    </rPh>
    <rPh sb="105" eb="107">
      <t>レイワ</t>
    </rPh>
    <rPh sb="108" eb="110">
      <t>ネンド</t>
    </rPh>
    <rPh sb="111" eb="113">
      <t>ヨテイ</t>
    </rPh>
    <rPh sb="120" eb="126">
      <t>ユウケイコテイシサン</t>
    </rPh>
    <rPh sb="127" eb="129">
      <t>オオハバ</t>
    </rPh>
    <rPh sb="130" eb="132">
      <t>ゾウカ</t>
    </rPh>
    <rPh sb="136" eb="138">
      <t>エイキョウ</t>
    </rPh>
    <rPh sb="139" eb="145">
      <t>ユウケイコテイシサン</t>
    </rPh>
    <rPh sb="145" eb="150">
      <t>ゲンカショウキャクリツ</t>
    </rPh>
    <rPh sb="151" eb="153">
      <t>ゲンショウ</t>
    </rPh>
    <phoneticPr fontId="5"/>
  </si>
  <si>
    <t>市立島田市民病院は、志太榛原医療圏の基幹病院の一つとして、二次救急対応や政策的な医療（結核病床８床、感染症病床６床を有する）を提供し、他の公立病院と連携して急性期医療を中心に担っている。また、島田市唯一の病院であり、地域医療支援病院として、地域医療を担うかかりつけ医等を支援し、診療所等と密接な連携を図っている。さらに、静岡空港が立地する医療圏にあって、唯一の第二種感染症指定病院としての役割も果たしている。また、災害拠点病院としての指定を受けており、DMAT１チームを有している。</t>
    <rPh sb="186" eb="188">
      <t>シテイ</t>
    </rPh>
    <phoneticPr fontId="5"/>
  </si>
  <si>
    <t>令和２年度においては、常勤医師不在のため入院診療を休止していた診療科の常勤医師の赴任等により、医業収益が前年度より改善し、医業収支比率は、類似病院平均値を上回るところまで回復した。しかしながら、依然として一部の診療科の医師の不足により十分とは言えない診療体制が続いているため、医師の招聘がなお望まれる。費用については、職員給与費対医業収益比率は類似病院比率を上回っているが、医業収益の増加、適切な人員配置による効率的な運営についての検討がさらに必要である。材料費対医業収益比率は、類似病院と比べれば低い数値となっているため、購買監査や共同購入など費用を抑える努力を今後も継続したい。</t>
    <rPh sb="0" eb="2">
      <t>レイワ</t>
    </rPh>
    <rPh sb="3" eb="5">
      <t>ネンド</t>
    </rPh>
    <rPh sb="11" eb="15">
      <t>ジョウキンイシ</t>
    </rPh>
    <rPh sb="15" eb="17">
      <t>フザイ</t>
    </rPh>
    <rPh sb="20" eb="24">
      <t>ニュウインシンリョウ</t>
    </rPh>
    <rPh sb="25" eb="27">
      <t>キュウシ</t>
    </rPh>
    <rPh sb="31" eb="34">
      <t>シンリョウカ</t>
    </rPh>
    <rPh sb="35" eb="37">
      <t>ジョウキン</t>
    </rPh>
    <rPh sb="37" eb="39">
      <t>イシ</t>
    </rPh>
    <rPh sb="40" eb="42">
      <t>フニン</t>
    </rPh>
    <rPh sb="42" eb="43">
      <t>ナド</t>
    </rPh>
    <rPh sb="47" eb="49">
      <t>イギョウ</t>
    </rPh>
    <rPh sb="49" eb="51">
      <t>シュウエキ</t>
    </rPh>
    <rPh sb="52" eb="55">
      <t>ゼンネンド</t>
    </rPh>
    <rPh sb="57" eb="59">
      <t>カイゼン</t>
    </rPh>
    <rPh sb="61" eb="63">
      <t>イギョウ</t>
    </rPh>
    <rPh sb="63" eb="65">
      <t>シュウシ</t>
    </rPh>
    <rPh sb="65" eb="67">
      <t>ヒリツ</t>
    </rPh>
    <rPh sb="77" eb="79">
      <t>ウワマワ</t>
    </rPh>
    <rPh sb="85" eb="87">
      <t>カイフク</t>
    </rPh>
    <rPh sb="102" eb="104">
      <t>イチブ</t>
    </rPh>
    <rPh sb="125" eb="129">
      <t>シンリョウタイセイ</t>
    </rPh>
    <rPh sb="138" eb="140">
      <t>イシ</t>
    </rPh>
    <rPh sb="141" eb="143">
      <t>ショウヘイ</t>
    </rPh>
    <rPh sb="146" eb="147">
      <t>ノゾ</t>
    </rPh>
    <rPh sb="151" eb="153">
      <t>ヒヨウ</t>
    </rPh>
    <rPh sb="187" eb="189">
      <t>イギョウ</t>
    </rPh>
    <rPh sb="189" eb="191">
      <t>シュウエキ</t>
    </rPh>
    <rPh sb="192" eb="194">
      <t>ゾウカ</t>
    </rPh>
    <rPh sb="195" eb="197">
      <t>テキセツ</t>
    </rPh>
    <rPh sb="198" eb="202">
      <t>ジンインハイチ</t>
    </rPh>
    <rPh sb="207" eb="208">
      <t>テキ</t>
    </rPh>
    <rPh sb="209" eb="211">
      <t>ウンエイ</t>
    </rPh>
    <rPh sb="282" eb="284">
      <t>コンゴ</t>
    </rPh>
    <rPh sb="285" eb="287">
      <t>ケイゾク</t>
    </rPh>
    <phoneticPr fontId="5"/>
  </si>
  <si>
    <r>
      <t>令和２年度は、引き続き一部診療科における医師不足に加え、新型コロナウイルス感染症対応に奔走した一年であった。その中において、事業収益は改善した。
新病院が令和３年春に開院することを見据え、</t>
    </r>
    <r>
      <rPr>
        <sz val="10"/>
        <rFont val="ＭＳ ゴシック"/>
        <family val="3"/>
        <charset val="128"/>
      </rPr>
      <t>医療設備の整備や合同説明会での当院のＰＲ、修学資金活用の周知や大学訪問の実施、また医療秘書活用等の働きやすい環境づくりの取り組みにより医師を招聘したい。また、新病院においては新たな施設基準の取得に加え、</t>
    </r>
    <r>
      <rPr>
        <sz val="10"/>
        <color theme="1"/>
        <rFont val="ＭＳ ゴシック"/>
        <family val="3"/>
        <charset val="128"/>
      </rPr>
      <t>市内・郡内の病診連携を一層強化し、志太榛原圏域やその周辺の医療機関との新たな病病連携を目指す。以上により医業収益の増加、経常収支比率等の改善を図り、志太榛原医療圏の基幹病院の一つとして地域医療の貢献に努めたい。</t>
    </r>
    <rPh sb="0" eb="2">
      <t>レイワ</t>
    </rPh>
    <rPh sb="7" eb="8">
      <t>ヒ</t>
    </rPh>
    <rPh sb="9" eb="10">
      <t>ツヅ</t>
    </rPh>
    <rPh sb="11" eb="16">
      <t>イチブシンリョウカ</t>
    </rPh>
    <rPh sb="28" eb="30">
      <t>シンガタ</t>
    </rPh>
    <rPh sb="43" eb="45">
      <t>ホンソウ</t>
    </rPh>
    <rPh sb="47" eb="49">
      <t>イチネン</t>
    </rPh>
    <rPh sb="56" eb="57">
      <t>ナカ</t>
    </rPh>
    <rPh sb="67" eb="69">
      <t>カイゼン</t>
    </rPh>
    <rPh sb="73" eb="76">
      <t>シンビョウイン</t>
    </rPh>
    <rPh sb="77" eb="79">
      <t>レイワ</t>
    </rPh>
    <rPh sb="80" eb="82">
      <t>ネンハル</t>
    </rPh>
    <rPh sb="83" eb="85">
      <t>カイイン</t>
    </rPh>
    <rPh sb="90" eb="92">
      <t>ミス</t>
    </rPh>
    <rPh sb="94" eb="98">
      <t>イリョウセツビ</t>
    </rPh>
    <rPh sb="99" eb="101">
      <t>セイビ</t>
    </rPh>
    <rPh sb="102" eb="107">
      <t>ゴウドウセツメイカイ</t>
    </rPh>
    <rPh sb="109" eb="111">
      <t>トウイン</t>
    </rPh>
    <rPh sb="115" eb="117">
      <t>シュウガク</t>
    </rPh>
    <rPh sb="119" eb="121">
      <t>カツヨウ</t>
    </rPh>
    <rPh sb="130" eb="132">
      <t>ジッシ</t>
    </rPh>
    <rPh sb="135" eb="139">
      <t>イリョウヒショ</t>
    </rPh>
    <rPh sb="139" eb="141">
      <t>カツヨウ</t>
    </rPh>
    <rPh sb="141" eb="142">
      <t>トウ</t>
    </rPh>
    <rPh sb="154" eb="155">
      <t>ト</t>
    </rPh>
    <rPh sb="156" eb="157">
      <t>ク</t>
    </rPh>
    <rPh sb="173" eb="176">
      <t>シンビョウイン</t>
    </rPh>
    <rPh sb="181" eb="182">
      <t>アラ</t>
    </rPh>
    <rPh sb="184" eb="188">
      <t>シセツキジュン</t>
    </rPh>
    <rPh sb="189" eb="191">
      <t>シュトク</t>
    </rPh>
    <rPh sb="192" eb="193">
      <t>クワ</t>
    </rPh>
    <rPh sb="242" eb="244">
      <t>イジョウ</t>
    </rPh>
    <rPh sb="252" eb="254">
      <t>ゾウカ</t>
    </rPh>
    <rPh sb="261" eb="262">
      <t>ナド</t>
    </rPh>
    <rPh sb="266" eb="267">
      <t>ハカ</t>
    </rPh>
    <rPh sb="269" eb="271">
      <t>シダ</t>
    </rPh>
    <rPh sb="287" eb="291">
      <t>チイキイリョウ</t>
    </rPh>
    <rPh sb="292" eb="294">
      <t>コウケン</t>
    </rPh>
    <rPh sb="295" eb="29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</si>
</sst>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79.400000000000006</c:v>
                </c:pt>
                <c:pt idx="1">
                  <c:v>78.900000000000006</c:v>
                </c:pt>
                <c:pt idx="2">
                  <c:v>72.5</c:v>
                </c:pt>
                <c:pt idx="3">
                  <c:v>68.900000000000006</c:v>
                </c:pt>
                <c:pt idx="4">
                  <c:v>67.599999999999994</c:v>
                </c:pt>
              </c:numCache>
            </c:numRef>
          </c:val>
          <c:extLst>
            <c:ext xmlns:c16="http://schemas.microsoft.com/office/drawing/2014/chart" uri="{C3380CC4-5D6E-409C-BE32-E72D297353CC}">
              <c16:uniqueId val="{00000000-416F-475C-965F-4AB7D67DF61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416F-475C-965F-4AB7D67DF61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17576</c:v>
                </c:pt>
                <c:pt idx="1">
                  <c:v>17753</c:v>
                </c:pt>
                <c:pt idx="2">
                  <c:v>17138</c:v>
                </c:pt>
                <c:pt idx="3">
                  <c:v>20147</c:v>
                </c:pt>
                <c:pt idx="4">
                  <c:v>20562</c:v>
                </c:pt>
              </c:numCache>
            </c:numRef>
          </c:val>
          <c:extLst>
            <c:ext xmlns:c16="http://schemas.microsoft.com/office/drawing/2014/chart" uri="{C3380CC4-5D6E-409C-BE32-E72D297353CC}">
              <c16:uniqueId val="{00000000-1518-40A3-9270-4719CD6AAFB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1518-40A3-9270-4719CD6AAFB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47453</c:v>
                </c:pt>
                <c:pt idx="1">
                  <c:v>47469</c:v>
                </c:pt>
                <c:pt idx="2">
                  <c:v>47484</c:v>
                </c:pt>
                <c:pt idx="3">
                  <c:v>49350</c:v>
                </c:pt>
                <c:pt idx="4">
                  <c:v>53141</c:v>
                </c:pt>
              </c:numCache>
            </c:numRef>
          </c:val>
          <c:extLst>
            <c:ext xmlns:c16="http://schemas.microsoft.com/office/drawing/2014/chart" uri="{C3380CC4-5D6E-409C-BE32-E72D297353CC}">
              <c16:uniqueId val="{00000000-C898-4F91-B74F-8A0FBB445A7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C898-4F91-B74F-8A0FBB445A7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54.1</c:v>
                </c:pt>
                <c:pt idx="1">
                  <c:v>61.6</c:v>
                </c:pt>
                <c:pt idx="2">
                  <c:v>75.5</c:v>
                </c:pt>
                <c:pt idx="3">
                  <c:v>87.2</c:v>
                </c:pt>
                <c:pt idx="4">
                  <c:v>88.2</c:v>
                </c:pt>
              </c:numCache>
            </c:numRef>
          </c:val>
          <c:extLst>
            <c:ext xmlns:c16="http://schemas.microsoft.com/office/drawing/2014/chart" uri="{C3380CC4-5D6E-409C-BE32-E72D297353CC}">
              <c16:uniqueId val="{00000000-09E2-4086-B355-FE6615DD5C2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09E2-4086-B355-FE6615DD5C2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98.4</c:v>
                </c:pt>
                <c:pt idx="1">
                  <c:v>94.4</c:v>
                </c:pt>
                <c:pt idx="2">
                  <c:v>90.1</c:v>
                </c:pt>
                <c:pt idx="3">
                  <c:v>89.9</c:v>
                </c:pt>
                <c:pt idx="4">
                  <c:v>92.4</c:v>
                </c:pt>
              </c:numCache>
            </c:numRef>
          </c:val>
          <c:extLst>
            <c:ext xmlns:c16="http://schemas.microsoft.com/office/drawing/2014/chart" uri="{C3380CC4-5D6E-409C-BE32-E72D297353CC}">
              <c16:uniqueId val="{00000000-10E2-4B77-A744-BFE08994395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10E2-4B77-A744-BFE08994395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98.9</c:v>
                </c:pt>
                <c:pt idx="1">
                  <c:v>94.8</c:v>
                </c:pt>
                <c:pt idx="2">
                  <c:v>91.7</c:v>
                </c:pt>
                <c:pt idx="3">
                  <c:v>90.9</c:v>
                </c:pt>
                <c:pt idx="4">
                  <c:v>97.1</c:v>
                </c:pt>
              </c:numCache>
            </c:numRef>
          </c:val>
          <c:extLst>
            <c:ext xmlns:c16="http://schemas.microsoft.com/office/drawing/2014/chart" uri="{C3380CC4-5D6E-409C-BE32-E72D297353CC}">
              <c16:uniqueId val="{00000000-E618-486A-90A7-E4D0DFA732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E618-486A-90A7-E4D0DFA7329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67.900000000000006</c:v>
                </c:pt>
                <c:pt idx="1">
                  <c:v>69.8</c:v>
                </c:pt>
                <c:pt idx="2">
                  <c:v>72.2</c:v>
                </c:pt>
                <c:pt idx="3">
                  <c:v>74.5</c:v>
                </c:pt>
                <c:pt idx="4">
                  <c:v>44.6</c:v>
                </c:pt>
              </c:numCache>
            </c:numRef>
          </c:val>
          <c:extLst>
            <c:ext xmlns:c16="http://schemas.microsoft.com/office/drawing/2014/chart" uri="{C3380CC4-5D6E-409C-BE32-E72D297353CC}">
              <c16:uniqueId val="{00000000-47E9-4A3F-B6A8-7F3B1A4E60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47E9-4A3F-B6A8-7F3B1A4E60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c:v>
                </c:pt>
                <c:pt idx="1">
                  <c:v>74.599999999999994</c:v>
                </c:pt>
                <c:pt idx="2">
                  <c:v>76.400000000000006</c:v>
                </c:pt>
                <c:pt idx="3">
                  <c:v>79</c:v>
                </c:pt>
                <c:pt idx="4">
                  <c:v>62.4</c:v>
                </c:pt>
              </c:numCache>
            </c:numRef>
          </c:val>
          <c:extLst>
            <c:ext xmlns:c16="http://schemas.microsoft.com/office/drawing/2014/chart" uri="{C3380CC4-5D6E-409C-BE32-E72D297353CC}">
              <c16:uniqueId val="{00000000-3E57-4D04-B275-601350326DE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3E57-4D04-B275-601350326DE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40464466</c:v>
                </c:pt>
                <c:pt idx="1">
                  <c:v>40019233</c:v>
                </c:pt>
                <c:pt idx="2">
                  <c:v>39883300</c:v>
                </c:pt>
                <c:pt idx="3">
                  <c:v>40216330</c:v>
                </c:pt>
                <c:pt idx="4">
                  <c:v>69661407</c:v>
                </c:pt>
              </c:numCache>
            </c:numRef>
          </c:val>
          <c:extLst>
            <c:ext xmlns:c16="http://schemas.microsoft.com/office/drawing/2014/chart" uri="{C3380CC4-5D6E-409C-BE32-E72D297353CC}">
              <c16:uniqueId val="{00000000-164F-4E0E-B220-C02EA1FADD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164F-4E0E-B220-C02EA1FADD5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27.2</c:v>
                </c:pt>
                <c:pt idx="1">
                  <c:v>26.7</c:v>
                </c:pt>
                <c:pt idx="2">
                  <c:v>27.9</c:v>
                </c:pt>
                <c:pt idx="3">
                  <c:v>28.1</c:v>
                </c:pt>
                <c:pt idx="4">
                  <c:v>27.8</c:v>
                </c:pt>
              </c:numCache>
            </c:numRef>
          </c:val>
          <c:extLst>
            <c:ext xmlns:c16="http://schemas.microsoft.com/office/drawing/2014/chart" uri="{C3380CC4-5D6E-409C-BE32-E72D297353CC}">
              <c16:uniqueId val="{00000000-1A3F-4526-B5CA-FD20EDB3F8F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1A3F-4526-B5CA-FD20EDB3F8F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54.8</c:v>
                </c:pt>
                <c:pt idx="1">
                  <c:v>58</c:v>
                </c:pt>
                <c:pt idx="2">
                  <c:v>60.3</c:v>
                </c:pt>
                <c:pt idx="3">
                  <c:v>61.2</c:v>
                </c:pt>
                <c:pt idx="4">
                  <c:v>59.6</c:v>
                </c:pt>
              </c:numCache>
            </c:numRef>
          </c:val>
          <c:extLst>
            <c:ext xmlns:c16="http://schemas.microsoft.com/office/drawing/2014/chart" uri="{C3380CC4-5D6E-409C-BE32-E72D297353CC}">
              <c16:uniqueId val="{00000000-BA4F-4CBE-8CC0-8FDAB5339FA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BA4F-4CBE-8CC0-8FDAB5339FA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静岡県島田市　島田市民病院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6" t="s">
        <v>9</v>
      </c>
      <c r="NK7" s="7"/>
      <c r="NL7" s="7"/>
      <c r="NM7" s="7"/>
      <c r="NN7" s="7"/>
      <c r="NO7" s="7"/>
      <c r="NP7" s="7"/>
      <c r="NQ7" s="7"/>
      <c r="NR7" s="7"/>
      <c r="NS7" s="7"/>
      <c r="NT7" s="7"/>
      <c r="NU7" s="7"/>
      <c r="NV7" s="7"/>
      <c r="NW7" s="8"/>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467</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35</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8</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38" t="s">
        <v>10</v>
      </c>
      <c r="NK8" s="139"/>
      <c r="NL8" s="9" t="s">
        <v>11</v>
      </c>
      <c r="NM8" s="10"/>
      <c r="NN8" s="10"/>
      <c r="NO8" s="10"/>
      <c r="NP8" s="10"/>
      <c r="NQ8" s="10"/>
      <c r="NR8" s="10"/>
      <c r="NS8" s="10"/>
      <c r="NT8" s="10"/>
      <c r="NU8" s="10"/>
      <c r="NV8" s="10"/>
      <c r="NW8" s="11"/>
      <c r="NX8" s="3"/>
    </row>
    <row r="9" spans="1:388"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2" t="s">
        <v>21</v>
      </c>
      <c r="NM9" s="13"/>
      <c r="NN9" s="13"/>
      <c r="NO9" s="13"/>
      <c r="NP9" s="13"/>
      <c r="NQ9" s="13"/>
      <c r="NR9" s="13"/>
      <c r="NS9" s="13"/>
      <c r="NT9" s="13"/>
      <c r="NU9" s="14"/>
      <c r="NV9" s="14"/>
      <c r="NW9" s="1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20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536</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6" t="s">
        <v>22</v>
      </c>
      <c r="NK10" s="137"/>
      <c r="NL10" s="16" t="s">
        <v>23</v>
      </c>
      <c r="NM10" s="17"/>
      <c r="NN10" s="17"/>
      <c r="NO10" s="17"/>
      <c r="NP10" s="17"/>
      <c r="NQ10" s="17"/>
      <c r="NR10" s="17"/>
      <c r="NS10" s="17"/>
      <c r="NT10" s="17"/>
      <c r="NU10" s="17"/>
      <c r="NV10" s="17"/>
      <c r="NW10" s="18"/>
      <c r="NX10" s="3"/>
    </row>
    <row r="11" spans="1:388" ht="18.75" customHeight="1" x14ac:dyDescent="0.15">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19"/>
      <c r="NJ11" s="3"/>
      <c r="NK11" s="3"/>
      <c r="NL11" s="3"/>
      <c r="NM11" s="3"/>
      <c r="NN11" s="3"/>
      <c r="NO11" s="3"/>
      <c r="NP11" s="3"/>
      <c r="NQ11" s="3"/>
      <c r="NR11" s="3"/>
      <c r="NS11" s="3"/>
      <c r="NT11" s="3"/>
      <c r="NU11" s="3"/>
      <c r="NV11" s="3"/>
      <c r="NW11" s="3"/>
      <c r="NX11" s="3"/>
    </row>
    <row r="12" spans="1:388" ht="18.75" customHeight="1" x14ac:dyDescent="0.15">
      <c r="A12" s="2"/>
      <c r="B12" s="119">
        <f>データ!U6</f>
        <v>97748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34894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432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432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19"/>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19"/>
      <c r="NJ13" s="20"/>
      <c r="NK13" s="20"/>
      <c r="NL13" s="20"/>
      <c r="NM13" s="20"/>
      <c r="NN13" s="20"/>
      <c r="NO13" s="20"/>
      <c r="NP13" s="20"/>
      <c r="NQ13" s="20"/>
      <c r="NR13" s="20"/>
      <c r="NS13" s="20"/>
      <c r="NT13" s="20"/>
      <c r="NU13" s="20"/>
      <c r="NV13" s="20"/>
      <c r="NW13" s="20"/>
      <c r="NX13" s="20"/>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9"/>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3"/>
      <c r="NK15" s="123"/>
      <c r="NL15" s="123"/>
      <c r="NM15" s="123"/>
      <c r="NN15" s="123"/>
      <c r="NO15" s="123"/>
      <c r="NP15" s="123"/>
      <c r="NQ15" s="123"/>
      <c r="NR15" s="123"/>
      <c r="NS15" s="123"/>
      <c r="NT15" s="123"/>
      <c r="NU15" s="123"/>
      <c r="NV15" s="123"/>
      <c r="NW15" s="123"/>
      <c r="NX15" s="123"/>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5" t="s">
        <v>39</v>
      </c>
      <c r="NK18" s="116"/>
      <c r="NL18" s="116"/>
      <c r="NM18" s="111" t="s">
        <v>40</v>
      </c>
      <c r="NN18" s="112"/>
      <c r="NO18" s="115" t="s">
        <v>39</v>
      </c>
      <c r="NP18" s="116"/>
      <c r="NQ18" s="116"/>
      <c r="NR18" s="111" t="s">
        <v>40</v>
      </c>
      <c r="NS18" s="112"/>
      <c r="NT18" s="115" t="s">
        <v>39</v>
      </c>
      <c r="NU18" s="116"/>
      <c r="NV18" s="116"/>
      <c r="NW18" s="111" t="s">
        <v>40</v>
      </c>
      <c r="NX18" s="112"/>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7"/>
      <c r="NK19" s="118"/>
      <c r="NL19" s="118"/>
      <c r="NM19" s="113"/>
      <c r="NN19" s="114"/>
      <c r="NO19" s="117"/>
      <c r="NP19" s="118"/>
      <c r="NQ19" s="118"/>
      <c r="NR19" s="113"/>
      <c r="NS19" s="114"/>
      <c r="NT19" s="117"/>
      <c r="NU19" s="118"/>
      <c r="NV19" s="118"/>
      <c r="NW19" s="113"/>
      <c r="NX19" s="114"/>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2" t="s">
        <v>194</v>
      </c>
      <c r="NK22" s="153"/>
      <c r="NL22" s="153"/>
      <c r="NM22" s="153"/>
      <c r="NN22" s="153"/>
      <c r="NO22" s="153"/>
      <c r="NP22" s="153"/>
      <c r="NQ22" s="153"/>
      <c r="NR22" s="153"/>
      <c r="NS22" s="153"/>
      <c r="NT22" s="153"/>
      <c r="NU22" s="153"/>
      <c r="NV22" s="153"/>
      <c r="NW22" s="153"/>
      <c r="NX22" s="154"/>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55</v>
      </c>
    </row>
    <row r="32" spans="1:393" ht="13.5" customHeight="1" x14ac:dyDescent="0.15">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56</v>
      </c>
    </row>
    <row r="33" spans="1:393" ht="13.5" customHeight="1" x14ac:dyDescent="0.15">
      <c r="A33" s="2"/>
      <c r="B33" s="25"/>
      <c r="D33" s="5"/>
      <c r="E33" s="5"/>
      <c r="F33" s="5"/>
      <c r="G33" s="96" t="s">
        <v>57</v>
      </c>
      <c r="H33" s="96"/>
      <c r="I33" s="96"/>
      <c r="J33" s="96"/>
      <c r="K33" s="96"/>
      <c r="L33" s="96"/>
      <c r="M33" s="96"/>
      <c r="N33" s="96"/>
      <c r="O33" s="96"/>
      <c r="P33" s="85">
        <f>データ!AI7</f>
        <v>98.9</v>
      </c>
      <c r="Q33" s="86"/>
      <c r="R33" s="86"/>
      <c r="S33" s="86"/>
      <c r="T33" s="86"/>
      <c r="U33" s="86"/>
      <c r="V33" s="86"/>
      <c r="W33" s="86"/>
      <c r="X33" s="86"/>
      <c r="Y33" s="86"/>
      <c r="Z33" s="86"/>
      <c r="AA33" s="86"/>
      <c r="AB33" s="86"/>
      <c r="AC33" s="86"/>
      <c r="AD33" s="87"/>
      <c r="AE33" s="85">
        <f>データ!AJ7</f>
        <v>94.8</v>
      </c>
      <c r="AF33" s="86"/>
      <c r="AG33" s="86"/>
      <c r="AH33" s="86"/>
      <c r="AI33" s="86"/>
      <c r="AJ33" s="86"/>
      <c r="AK33" s="86"/>
      <c r="AL33" s="86"/>
      <c r="AM33" s="86"/>
      <c r="AN33" s="86"/>
      <c r="AO33" s="86"/>
      <c r="AP33" s="86"/>
      <c r="AQ33" s="86"/>
      <c r="AR33" s="86"/>
      <c r="AS33" s="87"/>
      <c r="AT33" s="85">
        <f>データ!AK7</f>
        <v>91.7</v>
      </c>
      <c r="AU33" s="86"/>
      <c r="AV33" s="86"/>
      <c r="AW33" s="86"/>
      <c r="AX33" s="86"/>
      <c r="AY33" s="86"/>
      <c r="AZ33" s="86"/>
      <c r="BA33" s="86"/>
      <c r="BB33" s="86"/>
      <c r="BC33" s="86"/>
      <c r="BD33" s="86"/>
      <c r="BE33" s="86"/>
      <c r="BF33" s="86"/>
      <c r="BG33" s="86"/>
      <c r="BH33" s="87"/>
      <c r="BI33" s="85">
        <f>データ!AL7</f>
        <v>90.9</v>
      </c>
      <c r="BJ33" s="86"/>
      <c r="BK33" s="86"/>
      <c r="BL33" s="86"/>
      <c r="BM33" s="86"/>
      <c r="BN33" s="86"/>
      <c r="BO33" s="86"/>
      <c r="BP33" s="86"/>
      <c r="BQ33" s="86"/>
      <c r="BR33" s="86"/>
      <c r="BS33" s="86"/>
      <c r="BT33" s="86"/>
      <c r="BU33" s="86"/>
      <c r="BV33" s="86"/>
      <c r="BW33" s="87"/>
      <c r="BX33" s="85">
        <f>データ!AM7</f>
        <v>97.1</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98.4</v>
      </c>
      <c r="DE33" s="86"/>
      <c r="DF33" s="86"/>
      <c r="DG33" s="86"/>
      <c r="DH33" s="86"/>
      <c r="DI33" s="86"/>
      <c r="DJ33" s="86"/>
      <c r="DK33" s="86"/>
      <c r="DL33" s="86"/>
      <c r="DM33" s="86"/>
      <c r="DN33" s="86"/>
      <c r="DO33" s="86"/>
      <c r="DP33" s="86"/>
      <c r="DQ33" s="86"/>
      <c r="DR33" s="87"/>
      <c r="DS33" s="85">
        <f>データ!AU7</f>
        <v>94.4</v>
      </c>
      <c r="DT33" s="86"/>
      <c r="DU33" s="86"/>
      <c r="DV33" s="86"/>
      <c r="DW33" s="86"/>
      <c r="DX33" s="86"/>
      <c r="DY33" s="86"/>
      <c r="DZ33" s="86"/>
      <c r="EA33" s="86"/>
      <c r="EB33" s="86"/>
      <c r="EC33" s="86"/>
      <c r="ED33" s="86"/>
      <c r="EE33" s="86"/>
      <c r="EF33" s="86"/>
      <c r="EG33" s="87"/>
      <c r="EH33" s="85">
        <f>データ!AV7</f>
        <v>90.1</v>
      </c>
      <c r="EI33" s="86"/>
      <c r="EJ33" s="86"/>
      <c r="EK33" s="86"/>
      <c r="EL33" s="86"/>
      <c r="EM33" s="86"/>
      <c r="EN33" s="86"/>
      <c r="EO33" s="86"/>
      <c r="EP33" s="86"/>
      <c r="EQ33" s="86"/>
      <c r="ER33" s="86"/>
      <c r="ES33" s="86"/>
      <c r="ET33" s="86"/>
      <c r="EU33" s="86"/>
      <c r="EV33" s="87"/>
      <c r="EW33" s="85">
        <f>データ!AW7</f>
        <v>89.9</v>
      </c>
      <c r="EX33" s="86"/>
      <c r="EY33" s="86"/>
      <c r="EZ33" s="86"/>
      <c r="FA33" s="86"/>
      <c r="FB33" s="86"/>
      <c r="FC33" s="86"/>
      <c r="FD33" s="86"/>
      <c r="FE33" s="86"/>
      <c r="FF33" s="86"/>
      <c r="FG33" s="86"/>
      <c r="FH33" s="86"/>
      <c r="FI33" s="86"/>
      <c r="FJ33" s="86"/>
      <c r="FK33" s="87"/>
      <c r="FL33" s="85">
        <f>データ!AX7</f>
        <v>92.4</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54.1</v>
      </c>
      <c r="GS33" s="86"/>
      <c r="GT33" s="86"/>
      <c r="GU33" s="86"/>
      <c r="GV33" s="86"/>
      <c r="GW33" s="86"/>
      <c r="GX33" s="86"/>
      <c r="GY33" s="86"/>
      <c r="GZ33" s="86"/>
      <c r="HA33" s="86"/>
      <c r="HB33" s="86"/>
      <c r="HC33" s="86"/>
      <c r="HD33" s="86"/>
      <c r="HE33" s="86"/>
      <c r="HF33" s="87"/>
      <c r="HG33" s="85">
        <f>データ!BF7</f>
        <v>61.6</v>
      </c>
      <c r="HH33" s="86"/>
      <c r="HI33" s="86"/>
      <c r="HJ33" s="86"/>
      <c r="HK33" s="86"/>
      <c r="HL33" s="86"/>
      <c r="HM33" s="86"/>
      <c r="HN33" s="86"/>
      <c r="HO33" s="86"/>
      <c r="HP33" s="86"/>
      <c r="HQ33" s="86"/>
      <c r="HR33" s="86"/>
      <c r="HS33" s="86"/>
      <c r="HT33" s="86"/>
      <c r="HU33" s="87"/>
      <c r="HV33" s="85">
        <f>データ!BG7</f>
        <v>75.5</v>
      </c>
      <c r="HW33" s="86"/>
      <c r="HX33" s="86"/>
      <c r="HY33" s="86"/>
      <c r="HZ33" s="86"/>
      <c r="IA33" s="86"/>
      <c r="IB33" s="86"/>
      <c r="IC33" s="86"/>
      <c r="ID33" s="86"/>
      <c r="IE33" s="86"/>
      <c r="IF33" s="86"/>
      <c r="IG33" s="86"/>
      <c r="IH33" s="86"/>
      <c r="II33" s="86"/>
      <c r="IJ33" s="87"/>
      <c r="IK33" s="85">
        <f>データ!BH7</f>
        <v>87.2</v>
      </c>
      <c r="IL33" s="86"/>
      <c r="IM33" s="86"/>
      <c r="IN33" s="86"/>
      <c r="IO33" s="86"/>
      <c r="IP33" s="86"/>
      <c r="IQ33" s="86"/>
      <c r="IR33" s="86"/>
      <c r="IS33" s="86"/>
      <c r="IT33" s="86"/>
      <c r="IU33" s="86"/>
      <c r="IV33" s="86"/>
      <c r="IW33" s="86"/>
      <c r="IX33" s="86"/>
      <c r="IY33" s="87"/>
      <c r="IZ33" s="85">
        <f>データ!BI7</f>
        <v>88.2</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79.400000000000006</v>
      </c>
      <c r="KG33" s="86"/>
      <c r="KH33" s="86"/>
      <c r="KI33" s="86"/>
      <c r="KJ33" s="86"/>
      <c r="KK33" s="86"/>
      <c r="KL33" s="86"/>
      <c r="KM33" s="86"/>
      <c r="KN33" s="86"/>
      <c r="KO33" s="86"/>
      <c r="KP33" s="86"/>
      <c r="KQ33" s="86"/>
      <c r="KR33" s="86"/>
      <c r="KS33" s="86"/>
      <c r="KT33" s="87"/>
      <c r="KU33" s="85">
        <f>データ!BQ7</f>
        <v>78.900000000000006</v>
      </c>
      <c r="KV33" s="86"/>
      <c r="KW33" s="86"/>
      <c r="KX33" s="86"/>
      <c r="KY33" s="86"/>
      <c r="KZ33" s="86"/>
      <c r="LA33" s="86"/>
      <c r="LB33" s="86"/>
      <c r="LC33" s="86"/>
      <c r="LD33" s="86"/>
      <c r="LE33" s="86"/>
      <c r="LF33" s="86"/>
      <c r="LG33" s="86"/>
      <c r="LH33" s="86"/>
      <c r="LI33" s="87"/>
      <c r="LJ33" s="85">
        <f>データ!BR7</f>
        <v>72.5</v>
      </c>
      <c r="LK33" s="86"/>
      <c r="LL33" s="86"/>
      <c r="LM33" s="86"/>
      <c r="LN33" s="86"/>
      <c r="LO33" s="86"/>
      <c r="LP33" s="86"/>
      <c r="LQ33" s="86"/>
      <c r="LR33" s="86"/>
      <c r="LS33" s="86"/>
      <c r="LT33" s="86"/>
      <c r="LU33" s="86"/>
      <c r="LV33" s="86"/>
      <c r="LW33" s="86"/>
      <c r="LX33" s="87"/>
      <c r="LY33" s="85">
        <f>データ!BS7</f>
        <v>68.900000000000006</v>
      </c>
      <c r="LZ33" s="86"/>
      <c r="MA33" s="86"/>
      <c r="MB33" s="86"/>
      <c r="MC33" s="86"/>
      <c r="MD33" s="86"/>
      <c r="ME33" s="86"/>
      <c r="MF33" s="86"/>
      <c r="MG33" s="86"/>
      <c r="MH33" s="86"/>
      <c r="MI33" s="86"/>
      <c r="MJ33" s="86"/>
      <c r="MK33" s="86"/>
      <c r="ML33" s="86"/>
      <c r="MM33" s="87"/>
      <c r="MN33" s="85">
        <f>データ!BT7</f>
        <v>67.599999999999994</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58</v>
      </c>
    </row>
    <row r="34" spans="1:393" ht="13.5" customHeight="1" x14ac:dyDescent="0.15">
      <c r="A34" s="2"/>
      <c r="B34" s="25"/>
      <c r="D34" s="5"/>
      <c r="E34" s="5"/>
      <c r="F34" s="5"/>
      <c r="G34" s="96" t="s">
        <v>59</v>
      </c>
      <c r="H34" s="96"/>
      <c r="I34" s="96"/>
      <c r="J34" s="96"/>
      <c r="K34" s="96"/>
      <c r="L34" s="96"/>
      <c r="M34" s="96"/>
      <c r="N34" s="96"/>
      <c r="O34" s="96"/>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5" t="s">
        <v>195</v>
      </c>
      <c r="NK39" s="106"/>
      <c r="NL39" s="106"/>
      <c r="NM39" s="106"/>
      <c r="NN39" s="106"/>
      <c r="NO39" s="106"/>
      <c r="NP39" s="106"/>
      <c r="NQ39" s="106"/>
      <c r="NR39" s="106"/>
      <c r="NS39" s="106"/>
      <c r="NT39" s="106"/>
      <c r="NU39" s="106"/>
      <c r="NV39" s="106"/>
      <c r="NW39" s="106"/>
      <c r="NX39" s="107"/>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5"/>
      <c r="NK40" s="106"/>
      <c r="NL40" s="106"/>
      <c r="NM40" s="106"/>
      <c r="NN40" s="106"/>
      <c r="NO40" s="106"/>
      <c r="NP40" s="106"/>
      <c r="NQ40" s="106"/>
      <c r="NR40" s="106"/>
      <c r="NS40" s="106"/>
      <c r="NT40" s="106"/>
      <c r="NU40" s="106"/>
      <c r="NV40" s="106"/>
      <c r="NW40" s="106"/>
      <c r="NX40" s="107"/>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5"/>
      <c r="NK41" s="106"/>
      <c r="NL41" s="106"/>
      <c r="NM41" s="106"/>
      <c r="NN41" s="106"/>
      <c r="NO41" s="106"/>
      <c r="NP41" s="106"/>
      <c r="NQ41" s="106"/>
      <c r="NR41" s="106"/>
      <c r="NS41" s="106"/>
      <c r="NT41" s="106"/>
      <c r="NU41" s="106"/>
      <c r="NV41" s="106"/>
      <c r="NW41" s="106"/>
      <c r="NX41" s="107"/>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5"/>
      <c r="NK42" s="106"/>
      <c r="NL42" s="106"/>
      <c r="NM42" s="106"/>
      <c r="NN42" s="106"/>
      <c r="NO42" s="106"/>
      <c r="NP42" s="106"/>
      <c r="NQ42" s="106"/>
      <c r="NR42" s="106"/>
      <c r="NS42" s="106"/>
      <c r="NT42" s="106"/>
      <c r="NU42" s="106"/>
      <c r="NV42" s="106"/>
      <c r="NW42" s="106"/>
      <c r="NX42" s="107"/>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5"/>
      <c r="NK43" s="106"/>
      <c r="NL43" s="106"/>
      <c r="NM43" s="106"/>
      <c r="NN43" s="106"/>
      <c r="NO43" s="106"/>
      <c r="NP43" s="106"/>
      <c r="NQ43" s="106"/>
      <c r="NR43" s="106"/>
      <c r="NS43" s="106"/>
      <c r="NT43" s="106"/>
      <c r="NU43" s="106"/>
      <c r="NV43" s="106"/>
      <c r="NW43" s="106"/>
      <c r="NX43" s="107"/>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5"/>
      <c r="NK44" s="106"/>
      <c r="NL44" s="106"/>
      <c r="NM44" s="106"/>
      <c r="NN44" s="106"/>
      <c r="NO44" s="106"/>
      <c r="NP44" s="106"/>
      <c r="NQ44" s="106"/>
      <c r="NR44" s="106"/>
      <c r="NS44" s="106"/>
      <c r="NT44" s="106"/>
      <c r="NU44" s="106"/>
      <c r="NV44" s="106"/>
      <c r="NW44" s="106"/>
      <c r="NX44" s="107"/>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5"/>
      <c r="NK45" s="106"/>
      <c r="NL45" s="106"/>
      <c r="NM45" s="106"/>
      <c r="NN45" s="106"/>
      <c r="NO45" s="106"/>
      <c r="NP45" s="106"/>
      <c r="NQ45" s="106"/>
      <c r="NR45" s="106"/>
      <c r="NS45" s="106"/>
      <c r="NT45" s="106"/>
      <c r="NU45" s="106"/>
      <c r="NV45" s="106"/>
      <c r="NW45" s="106"/>
      <c r="NX45" s="107"/>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5"/>
      <c r="NK46" s="106"/>
      <c r="NL46" s="106"/>
      <c r="NM46" s="106"/>
      <c r="NN46" s="106"/>
      <c r="NO46" s="106"/>
      <c r="NP46" s="106"/>
      <c r="NQ46" s="106"/>
      <c r="NR46" s="106"/>
      <c r="NS46" s="106"/>
      <c r="NT46" s="106"/>
      <c r="NU46" s="106"/>
      <c r="NV46" s="106"/>
      <c r="NW46" s="106"/>
      <c r="NX46" s="107"/>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5"/>
      <c r="NK47" s="106"/>
      <c r="NL47" s="106"/>
      <c r="NM47" s="106"/>
      <c r="NN47" s="106"/>
      <c r="NO47" s="106"/>
      <c r="NP47" s="106"/>
      <c r="NQ47" s="106"/>
      <c r="NR47" s="106"/>
      <c r="NS47" s="106"/>
      <c r="NT47" s="106"/>
      <c r="NU47" s="106"/>
      <c r="NV47" s="106"/>
      <c r="NW47" s="106"/>
      <c r="NX47" s="107"/>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5"/>
      <c r="NK48" s="106"/>
      <c r="NL48" s="106"/>
      <c r="NM48" s="106"/>
      <c r="NN48" s="106"/>
      <c r="NO48" s="106"/>
      <c r="NP48" s="106"/>
      <c r="NQ48" s="106"/>
      <c r="NR48" s="106"/>
      <c r="NS48" s="106"/>
      <c r="NT48" s="106"/>
      <c r="NU48" s="106"/>
      <c r="NV48" s="106"/>
      <c r="NW48" s="106"/>
      <c r="NX48" s="107"/>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5"/>
      <c r="NK49" s="106"/>
      <c r="NL49" s="106"/>
      <c r="NM49" s="106"/>
      <c r="NN49" s="106"/>
      <c r="NO49" s="106"/>
      <c r="NP49" s="106"/>
      <c r="NQ49" s="106"/>
      <c r="NR49" s="106"/>
      <c r="NS49" s="106"/>
      <c r="NT49" s="106"/>
      <c r="NU49" s="106"/>
      <c r="NV49" s="106"/>
      <c r="NW49" s="106"/>
      <c r="NX49" s="107"/>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5"/>
      <c r="NK50" s="106"/>
      <c r="NL50" s="106"/>
      <c r="NM50" s="106"/>
      <c r="NN50" s="106"/>
      <c r="NO50" s="106"/>
      <c r="NP50" s="106"/>
      <c r="NQ50" s="106"/>
      <c r="NR50" s="106"/>
      <c r="NS50" s="106"/>
      <c r="NT50" s="106"/>
      <c r="NU50" s="106"/>
      <c r="NV50" s="106"/>
      <c r="NW50" s="106"/>
      <c r="NX50" s="107"/>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193</v>
      </c>
      <c r="NK54" s="106"/>
      <c r="NL54" s="106"/>
      <c r="NM54" s="106"/>
      <c r="NN54" s="106"/>
      <c r="NO54" s="106"/>
      <c r="NP54" s="106"/>
      <c r="NQ54" s="106"/>
      <c r="NR54" s="106"/>
      <c r="NS54" s="106"/>
      <c r="NT54" s="106"/>
      <c r="NU54" s="106"/>
      <c r="NV54" s="106"/>
      <c r="NW54" s="106"/>
      <c r="NX54" s="107"/>
    </row>
    <row r="55" spans="1:393" ht="13.5" customHeight="1" x14ac:dyDescent="0.15">
      <c r="A55" s="2"/>
      <c r="B55" s="25"/>
      <c r="C55" s="5"/>
      <c r="D55" s="5"/>
      <c r="E55" s="5"/>
      <c r="F55" s="5"/>
      <c r="G55" s="96" t="s">
        <v>57</v>
      </c>
      <c r="H55" s="96"/>
      <c r="I55" s="96"/>
      <c r="J55" s="96"/>
      <c r="K55" s="96"/>
      <c r="L55" s="96"/>
      <c r="M55" s="96"/>
      <c r="N55" s="96"/>
      <c r="O55" s="96"/>
      <c r="P55" s="97">
        <f>データ!CA7</f>
        <v>47453</v>
      </c>
      <c r="Q55" s="98"/>
      <c r="R55" s="98"/>
      <c r="S55" s="98"/>
      <c r="T55" s="98"/>
      <c r="U55" s="98"/>
      <c r="V55" s="98"/>
      <c r="W55" s="98"/>
      <c r="X55" s="98"/>
      <c r="Y55" s="98"/>
      <c r="Z55" s="98"/>
      <c r="AA55" s="98"/>
      <c r="AB55" s="98"/>
      <c r="AC55" s="98"/>
      <c r="AD55" s="99"/>
      <c r="AE55" s="97">
        <f>データ!CB7</f>
        <v>47469</v>
      </c>
      <c r="AF55" s="98"/>
      <c r="AG55" s="98"/>
      <c r="AH55" s="98"/>
      <c r="AI55" s="98"/>
      <c r="AJ55" s="98"/>
      <c r="AK55" s="98"/>
      <c r="AL55" s="98"/>
      <c r="AM55" s="98"/>
      <c r="AN55" s="98"/>
      <c r="AO55" s="98"/>
      <c r="AP55" s="98"/>
      <c r="AQ55" s="98"/>
      <c r="AR55" s="98"/>
      <c r="AS55" s="99"/>
      <c r="AT55" s="97">
        <f>データ!CC7</f>
        <v>47484</v>
      </c>
      <c r="AU55" s="98"/>
      <c r="AV55" s="98"/>
      <c r="AW55" s="98"/>
      <c r="AX55" s="98"/>
      <c r="AY55" s="98"/>
      <c r="AZ55" s="98"/>
      <c r="BA55" s="98"/>
      <c r="BB55" s="98"/>
      <c r="BC55" s="98"/>
      <c r="BD55" s="98"/>
      <c r="BE55" s="98"/>
      <c r="BF55" s="98"/>
      <c r="BG55" s="98"/>
      <c r="BH55" s="99"/>
      <c r="BI55" s="97">
        <f>データ!CD7</f>
        <v>49350</v>
      </c>
      <c r="BJ55" s="98"/>
      <c r="BK55" s="98"/>
      <c r="BL55" s="98"/>
      <c r="BM55" s="98"/>
      <c r="BN55" s="98"/>
      <c r="BO55" s="98"/>
      <c r="BP55" s="98"/>
      <c r="BQ55" s="98"/>
      <c r="BR55" s="98"/>
      <c r="BS55" s="98"/>
      <c r="BT55" s="98"/>
      <c r="BU55" s="98"/>
      <c r="BV55" s="98"/>
      <c r="BW55" s="99"/>
      <c r="BX55" s="97">
        <f>データ!CE7</f>
        <v>53141</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17576</v>
      </c>
      <c r="DE55" s="98"/>
      <c r="DF55" s="98"/>
      <c r="DG55" s="98"/>
      <c r="DH55" s="98"/>
      <c r="DI55" s="98"/>
      <c r="DJ55" s="98"/>
      <c r="DK55" s="98"/>
      <c r="DL55" s="98"/>
      <c r="DM55" s="98"/>
      <c r="DN55" s="98"/>
      <c r="DO55" s="98"/>
      <c r="DP55" s="98"/>
      <c r="DQ55" s="98"/>
      <c r="DR55" s="99"/>
      <c r="DS55" s="97">
        <f>データ!CM7</f>
        <v>17753</v>
      </c>
      <c r="DT55" s="98"/>
      <c r="DU55" s="98"/>
      <c r="DV55" s="98"/>
      <c r="DW55" s="98"/>
      <c r="DX55" s="98"/>
      <c r="DY55" s="98"/>
      <c r="DZ55" s="98"/>
      <c r="EA55" s="98"/>
      <c r="EB55" s="98"/>
      <c r="EC55" s="98"/>
      <c r="ED55" s="98"/>
      <c r="EE55" s="98"/>
      <c r="EF55" s="98"/>
      <c r="EG55" s="99"/>
      <c r="EH55" s="97">
        <f>データ!CN7</f>
        <v>17138</v>
      </c>
      <c r="EI55" s="98"/>
      <c r="EJ55" s="98"/>
      <c r="EK55" s="98"/>
      <c r="EL55" s="98"/>
      <c r="EM55" s="98"/>
      <c r="EN55" s="98"/>
      <c r="EO55" s="98"/>
      <c r="EP55" s="98"/>
      <c r="EQ55" s="98"/>
      <c r="ER55" s="98"/>
      <c r="ES55" s="98"/>
      <c r="ET55" s="98"/>
      <c r="EU55" s="98"/>
      <c r="EV55" s="99"/>
      <c r="EW55" s="97">
        <f>データ!CO7</f>
        <v>20147</v>
      </c>
      <c r="EX55" s="98"/>
      <c r="EY55" s="98"/>
      <c r="EZ55" s="98"/>
      <c r="FA55" s="98"/>
      <c r="FB55" s="98"/>
      <c r="FC55" s="98"/>
      <c r="FD55" s="98"/>
      <c r="FE55" s="98"/>
      <c r="FF55" s="98"/>
      <c r="FG55" s="98"/>
      <c r="FH55" s="98"/>
      <c r="FI55" s="98"/>
      <c r="FJ55" s="98"/>
      <c r="FK55" s="99"/>
      <c r="FL55" s="97">
        <f>データ!CP7</f>
        <v>20562</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54.8</v>
      </c>
      <c r="GS55" s="86"/>
      <c r="GT55" s="86"/>
      <c r="GU55" s="86"/>
      <c r="GV55" s="86"/>
      <c r="GW55" s="86"/>
      <c r="GX55" s="86"/>
      <c r="GY55" s="86"/>
      <c r="GZ55" s="86"/>
      <c r="HA55" s="86"/>
      <c r="HB55" s="86"/>
      <c r="HC55" s="86"/>
      <c r="HD55" s="86"/>
      <c r="HE55" s="86"/>
      <c r="HF55" s="87"/>
      <c r="HG55" s="85">
        <f>データ!CX7</f>
        <v>58</v>
      </c>
      <c r="HH55" s="86"/>
      <c r="HI55" s="86"/>
      <c r="HJ55" s="86"/>
      <c r="HK55" s="86"/>
      <c r="HL55" s="86"/>
      <c r="HM55" s="86"/>
      <c r="HN55" s="86"/>
      <c r="HO55" s="86"/>
      <c r="HP55" s="86"/>
      <c r="HQ55" s="86"/>
      <c r="HR55" s="86"/>
      <c r="HS55" s="86"/>
      <c r="HT55" s="86"/>
      <c r="HU55" s="87"/>
      <c r="HV55" s="85">
        <f>データ!CY7</f>
        <v>60.3</v>
      </c>
      <c r="HW55" s="86"/>
      <c r="HX55" s="86"/>
      <c r="HY55" s="86"/>
      <c r="HZ55" s="86"/>
      <c r="IA55" s="86"/>
      <c r="IB55" s="86"/>
      <c r="IC55" s="86"/>
      <c r="ID55" s="86"/>
      <c r="IE55" s="86"/>
      <c r="IF55" s="86"/>
      <c r="IG55" s="86"/>
      <c r="IH55" s="86"/>
      <c r="II55" s="86"/>
      <c r="IJ55" s="87"/>
      <c r="IK55" s="85">
        <f>データ!CZ7</f>
        <v>61.2</v>
      </c>
      <c r="IL55" s="86"/>
      <c r="IM55" s="86"/>
      <c r="IN55" s="86"/>
      <c r="IO55" s="86"/>
      <c r="IP55" s="86"/>
      <c r="IQ55" s="86"/>
      <c r="IR55" s="86"/>
      <c r="IS55" s="86"/>
      <c r="IT55" s="86"/>
      <c r="IU55" s="86"/>
      <c r="IV55" s="86"/>
      <c r="IW55" s="86"/>
      <c r="IX55" s="86"/>
      <c r="IY55" s="87"/>
      <c r="IZ55" s="85">
        <f>データ!DA7</f>
        <v>59.6</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27.2</v>
      </c>
      <c r="KG55" s="86"/>
      <c r="KH55" s="86"/>
      <c r="KI55" s="86"/>
      <c r="KJ55" s="86"/>
      <c r="KK55" s="86"/>
      <c r="KL55" s="86"/>
      <c r="KM55" s="86"/>
      <c r="KN55" s="86"/>
      <c r="KO55" s="86"/>
      <c r="KP55" s="86"/>
      <c r="KQ55" s="86"/>
      <c r="KR55" s="86"/>
      <c r="KS55" s="86"/>
      <c r="KT55" s="87"/>
      <c r="KU55" s="85">
        <f>データ!DI7</f>
        <v>26.7</v>
      </c>
      <c r="KV55" s="86"/>
      <c r="KW55" s="86"/>
      <c r="KX55" s="86"/>
      <c r="KY55" s="86"/>
      <c r="KZ55" s="86"/>
      <c r="LA55" s="86"/>
      <c r="LB55" s="86"/>
      <c r="LC55" s="86"/>
      <c r="LD55" s="86"/>
      <c r="LE55" s="86"/>
      <c r="LF55" s="86"/>
      <c r="LG55" s="86"/>
      <c r="LH55" s="86"/>
      <c r="LI55" s="87"/>
      <c r="LJ55" s="85">
        <f>データ!DJ7</f>
        <v>27.9</v>
      </c>
      <c r="LK55" s="86"/>
      <c r="LL55" s="86"/>
      <c r="LM55" s="86"/>
      <c r="LN55" s="86"/>
      <c r="LO55" s="86"/>
      <c r="LP55" s="86"/>
      <c r="LQ55" s="86"/>
      <c r="LR55" s="86"/>
      <c r="LS55" s="86"/>
      <c r="LT55" s="86"/>
      <c r="LU55" s="86"/>
      <c r="LV55" s="86"/>
      <c r="LW55" s="86"/>
      <c r="LX55" s="87"/>
      <c r="LY55" s="85">
        <f>データ!DK7</f>
        <v>28.1</v>
      </c>
      <c r="LZ55" s="86"/>
      <c r="MA55" s="86"/>
      <c r="MB55" s="86"/>
      <c r="MC55" s="86"/>
      <c r="MD55" s="86"/>
      <c r="ME55" s="86"/>
      <c r="MF55" s="86"/>
      <c r="MG55" s="86"/>
      <c r="MH55" s="86"/>
      <c r="MI55" s="86"/>
      <c r="MJ55" s="86"/>
      <c r="MK55" s="86"/>
      <c r="ML55" s="86"/>
      <c r="MM55" s="87"/>
      <c r="MN55" s="85">
        <f>データ!DL7</f>
        <v>27.8</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x14ac:dyDescent="0.15">
      <c r="A56" s="2"/>
      <c r="B56" s="25"/>
      <c r="C56" s="5"/>
      <c r="D56" s="5"/>
      <c r="E56" s="5"/>
      <c r="F56" s="5"/>
      <c r="G56" s="96" t="s">
        <v>59</v>
      </c>
      <c r="H56" s="96"/>
      <c r="I56" s="96"/>
      <c r="J56" s="96"/>
      <c r="K56" s="96"/>
      <c r="L56" s="96"/>
      <c r="M56" s="96"/>
      <c r="N56" s="96"/>
      <c r="O56" s="96"/>
      <c r="P56" s="97">
        <f>データ!CF7</f>
        <v>64765</v>
      </c>
      <c r="Q56" s="98"/>
      <c r="R56" s="98"/>
      <c r="S56" s="98"/>
      <c r="T56" s="98"/>
      <c r="U56" s="98"/>
      <c r="V56" s="98"/>
      <c r="W56" s="98"/>
      <c r="X56" s="98"/>
      <c r="Y56" s="98"/>
      <c r="Z56" s="98"/>
      <c r="AA56" s="98"/>
      <c r="AB56" s="98"/>
      <c r="AC56" s="98"/>
      <c r="AD56" s="99"/>
      <c r="AE56" s="97">
        <f>データ!CG7</f>
        <v>66228</v>
      </c>
      <c r="AF56" s="98"/>
      <c r="AG56" s="98"/>
      <c r="AH56" s="98"/>
      <c r="AI56" s="98"/>
      <c r="AJ56" s="98"/>
      <c r="AK56" s="98"/>
      <c r="AL56" s="98"/>
      <c r="AM56" s="98"/>
      <c r="AN56" s="98"/>
      <c r="AO56" s="98"/>
      <c r="AP56" s="98"/>
      <c r="AQ56" s="98"/>
      <c r="AR56" s="98"/>
      <c r="AS56" s="99"/>
      <c r="AT56" s="97">
        <f>データ!CH7</f>
        <v>68751</v>
      </c>
      <c r="AU56" s="98"/>
      <c r="AV56" s="98"/>
      <c r="AW56" s="98"/>
      <c r="AX56" s="98"/>
      <c r="AY56" s="98"/>
      <c r="AZ56" s="98"/>
      <c r="BA56" s="98"/>
      <c r="BB56" s="98"/>
      <c r="BC56" s="98"/>
      <c r="BD56" s="98"/>
      <c r="BE56" s="98"/>
      <c r="BF56" s="98"/>
      <c r="BG56" s="98"/>
      <c r="BH56" s="99"/>
      <c r="BI56" s="97">
        <f>データ!CI7</f>
        <v>70630</v>
      </c>
      <c r="BJ56" s="98"/>
      <c r="BK56" s="98"/>
      <c r="BL56" s="98"/>
      <c r="BM56" s="98"/>
      <c r="BN56" s="98"/>
      <c r="BO56" s="98"/>
      <c r="BP56" s="98"/>
      <c r="BQ56" s="98"/>
      <c r="BR56" s="98"/>
      <c r="BS56" s="98"/>
      <c r="BT56" s="98"/>
      <c r="BU56" s="98"/>
      <c r="BV56" s="98"/>
      <c r="BW56" s="99"/>
      <c r="BX56" s="97">
        <f>データ!CJ7</f>
        <v>75766</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17680</v>
      </c>
      <c r="DE56" s="98"/>
      <c r="DF56" s="98"/>
      <c r="DG56" s="98"/>
      <c r="DH56" s="98"/>
      <c r="DI56" s="98"/>
      <c r="DJ56" s="98"/>
      <c r="DK56" s="98"/>
      <c r="DL56" s="98"/>
      <c r="DM56" s="98"/>
      <c r="DN56" s="98"/>
      <c r="DO56" s="98"/>
      <c r="DP56" s="98"/>
      <c r="DQ56" s="98"/>
      <c r="DR56" s="99"/>
      <c r="DS56" s="97">
        <f>データ!CR7</f>
        <v>18393</v>
      </c>
      <c r="DT56" s="98"/>
      <c r="DU56" s="98"/>
      <c r="DV56" s="98"/>
      <c r="DW56" s="98"/>
      <c r="DX56" s="98"/>
      <c r="DY56" s="98"/>
      <c r="DZ56" s="98"/>
      <c r="EA56" s="98"/>
      <c r="EB56" s="98"/>
      <c r="EC56" s="98"/>
      <c r="ED56" s="98"/>
      <c r="EE56" s="98"/>
      <c r="EF56" s="98"/>
      <c r="EG56" s="99"/>
      <c r="EH56" s="97">
        <f>データ!CS7</f>
        <v>19207</v>
      </c>
      <c r="EI56" s="98"/>
      <c r="EJ56" s="98"/>
      <c r="EK56" s="98"/>
      <c r="EL56" s="98"/>
      <c r="EM56" s="98"/>
      <c r="EN56" s="98"/>
      <c r="EO56" s="98"/>
      <c r="EP56" s="98"/>
      <c r="EQ56" s="98"/>
      <c r="ER56" s="98"/>
      <c r="ES56" s="98"/>
      <c r="ET56" s="98"/>
      <c r="EU56" s="98"/>
      <c r="EV56" s="99"/>
      <c r="EW56" s="97">
        <f>データ!CT7</f>
        <v>20687</v>
      </c>
      <c r="EX56" s="98"/>
      <c r="EY56" s="98"/>
      <c r="EZ56" s="98"/>
      <c r="FA56" s="98"/>
      <c r="FB56" s="98"/>
      <c r="FC56" s="98"/>
      <c r="FD56" s="98"/>
      <c r="FE56" s="98"/>
      <c r="FF56" s="98"/>
      <c r="FG56" s="98"/>
      <c r="FH56" s="98"/>
      <c r="FI56" s="98"/>
      <c r="FJ56" s="98"/>
      <c r="FK56" s="99"/>
      <c r="FL56" s="97">
        <f>データ!CU7</f>
        <v>22637</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196</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67.900000000000006</v>
      </c>
      <c r="V79" s="80"/>
      <c r="W79" s="80"/>
      <c r="X79" s="80"/>
      <c r="Y79" s="80"/>
      <c r="Z79" s="80"/>
      <c r="AA79" s="80"/>
      <c r="AB79" s="80"/>
      <c r="AC79" s="80"/>
      <c r="AD79" s="80"/>
      <c r="AE79" s="80"/>
      <c r="AF79" s="80"/>
      <c r="AG79" s="80"/>
      <c r="AH79" s="80"/>
      <c r="AI79" s="80"/>
      <c r="AJ79" s="80"/>
      <c r="AK79" s="80"/>
      <c r="AL79" s="80"/>
      <c r="AM79" s="80"/>
      <c r="AN79" s="80">
        <f>データ!DT7</f>
        <v>69.8</v>
      </c>
      <c r="AO79" s="80"/>
      <c r="AP79" s="80"/>
      <c r="AQ79" s="80"/>
      <c r="AR79" s="80"/>
      <c r="AS79" s="80"/>
      <c r="AT79" s="80"/>
      <c r="AU79" s="80"/>
      <c r="AV79" s="80"/>
      <c r="AW79" s="80"/>
      <c r="AX79" s="80"/>
      <c r="AY79" s="80"/>
      <c r="AZ79" s="80"/>
      <c r="BA79" s="80"/>
      <c r="BB79" s="80"/>
      <c r="BC79" s="80"/>
      <c r="BD79" s="80"/>
      <c r="BE79" s="80"/>
      <c r="BF79" s="80"/>
      <c r="BG79" s="80">
        <f>データ!DU7</f>
        <v>72.2</v>
      </c>
      <c r="BH79" s="80"/>
      <c r="BI79" s="80"/>
      <c r="BJ79" s="80"/>
      <c r="BK79" s="80"/>
      <c r="BL79" s="80"/>
      <c r="BM79" s="80"/>
      <c r="BN79" s="80"/>
      <c r="BO79" s="80"/>
      <c r="BP79" s="80"/>
      <c r="BQ79" s="80"/>
      <c r="BR79" s="80"/>
      <c r="BS79" s="80"/>
      <c r="BT79" s="80"/>
      <c r="BU79" s="80"/>
      <c r="BV79" s="80"/>
      <c r="BW79" s="80"/>
      <c r="BX79" s="80"/>
      <c r="BY79" s="80"/>
      <c r="BZ79" s="80">
        <f>データ!DV7</f>
        <v>74.5</v>
      </c>
      <c r="CA79" s="80"/>
      <c r="CB79" s="80"/>
      <c r="CC79" s="80"/>
      <c r="CD79" s="80"/>
      <c r="CE79" s="80"/>
      <c r="CF79" s="80"/>
      <c r="CG79" s="80"/>
      <c r="CH79" s="80"/>
      <c r="CI79" s="80"/>
      <c r="CJ79" s="80"/>
      <c r="CK79" s="80"/>
      <c r="CL79" s="80"/>
      <c r="CM79" s="80"/>
      <c r="CN79" s="80"/>
      <c r="CO79" s="80"/>
      <c r="CP79" s="80"/>
      <c r="CQ79" s="80"/>
      <c r="CR79" s="80"/>
      <c r="CS79" s="80">
        <f>データ!DW7</f>
        <v>44.6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v>
      </c>
      <c r="EP79" s="80"/>
      <c r="EQ79" s="80"/>
      <c r="ER79" s="80"/>
      <c r="ES79" s="80"/>
      <c r="ET79" s="80"/>
      <c r="EU79" s="80"/>
      <c r="EV79" s="80"/>
      <c r="EW79" s="80"/>
      <c r="EX79" s="80"/>
      <c r="EY79" s="80"/>
      <c r="EZ79" s="80"/>
      <c r="FA79" s="80"/>
      <c r="FB79" s="80"/>
      <c r="FC79" s="80"/>
      <c r="FD79" s="80"/>
      <c r="FE79" s="80"/>
      <c r="FF79" s="80"/>
      <c r="FG79" s="80"/>
      <c r="FH79" s="80">
        <f>データ!EE7</f>
        <v>74.599999999999994</v>
      </c>
      <c r="FI79" s="80"/>
      <c r="FJ79" s="80"/>
      <c r="FK79" s="80"/>
      <c r="FL79" s="80"/>
      <c r="FM79" s="80"/>
      <c r="FN79" s="80"/>
      <c r="FO79" s="80"/>
      <c r="FP79" s="80"/>
      <c r="FQ79" s="80"/>
      <c r="FR79" s="80"/>
      <c r="FS79" s="80"/>
      <c r="FT79" s="80"/>
      <c r="FU79" s="80"/>
      <c r="FV79" s="80"/>
      <c r="FW79" s="80"/>
      <c r="FX79" s="80"/>
      <c r="FY79" s="80"/>
      <c r="FZ79" s="80"/>
      <c r="GA79" s="80">
        <f>データ!EF7</f>
        <v>76.400000000000006</v>
      </c>
      <c r="GB79" s="80"/>
      <c r="GC79" s="80"/>
      <c r="GD79" s="80"/>
      <c r="GE79" s="80"/>
      <c r="GF79" s="80"/>
      <c r="GG79" s="80"/>
      <c r="GH79" s="80"/>
      <c r="GI79" s="80"/>
      <c r="GJ79" s="80"/>
      <c r="GK79" s="80"/>
      <c r="GL79" s="80"/>
      <c r="GM79" s="80"/>
      <c r="GN79" s="80"/>
      <c r="GO79" s="80"/>
      <c r="GP79" s="80"/>
      <c r="GQ79" s="80"/>
      <c r="GR79" s="80"/>
      <c r="GS79" s="80"/>
      <c r="GT79" s="80">
        <f>データ!EG7</f>
        <v>79</v>
      </c>
      <c r="GU79" s="80"/>
      <c r="GV79" s="80"/>
      <c r="GW79" s="80"/>
      <c r="GX79" s="80"/>
      <c r="GY79" s="80"/>
      <c r="GZ79" s="80"/>
      <c r="HA79" s="80"/>
      <c r="HB79" s="80"/>
      <c r="HC79" s="80"/>
      <c r="HD79" s="80"/>
      <c r="HE79" s="80"/>
      <c r="HF79" s="80"/>
      <c r="HG79" s="80"/>
      <c r="HH79" s="80"/>
      <c r="HI79" s="80"/>
      <c r="HJ79" s="80"/>
      <c r="HK79" s="80"/>
      <c r="HL79" s="80"/>
      <c r="HM79" s="80">
        <f>データ!EH7</f>
        <v>62.4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40464466</v>
      </c>
      <c r="JK79" s="79"/>
      <c r="JL79" s="79"/>
      <c r="JM79" s="79"/>
      <c r="JN79" s="79"/>
      <c r="JO79" s="79"/>
      <c r="JP79" s="79"/>
      <c r="JQ79" s="79"/>
      <c r="JR79" s="79"/>
      <c r="JS79" s="79"/>
      <c r="JT79" s="79"/>
      <c r="JU79" s="79"/>
      <c r="JV79" s="79"/>
      <c r="JW79" s="79"/>
      <c r="JX79" s="79"/>
      <c r="JY79" s="79"/>
      <c r="JZ79" s="79"/>
      <c r="KA79" s="79"/>
      <c r="KB79" s="79"/>
      <c r="KC79" s="79">
        <f>データ!EP7</f>
        <v>40019233</v>
      </c>
      <c r="KD79" s="79"/>
      <c r="KE79" s="79"/>
      <c r="KF79" s="79"/>
      <c r="KG79" s="79"/>
      <c r="KH79" s="79"/>
      <c r="KI79" s="79"/>
      <c r="KJ79" s="79"/>
      <c r="KK79" s="79"/>
      <c r="KL79" s="79"/>
      <c r="KM79" s="79"/>
      <c r="KN79" s="79"/>
      <c r="KO79" s="79"/>
      <c r="KP79" s="79"/>
      <c r="KQ79" s="79"/>
      <c r="KR79" s="79"/>
      <c r="KS79" s="79"/>
      <c r="KT79" s="79"/>
      <c r="KU79" s="79"/>
      <c r="KV79" s="79">
        <f>データ!EQ7</f>
        <v>39883300</v>
      </c>
      <c r="KW79" s="79"/>
      <c r="KX79" s="79"/>
      <c r="KY79" s="79"/>
      <c r="KZ79" s="79"/>
      <c r="LA79" s="79"/>
      <c r="LB79" s="79"/>
      <c r="LC79" s="79"/>
      <c r="LD79" s="79"/>
      <c r="LE79" s="79"/>
      <c r="LF79" s="79"/>
      <c r="LG79" s="79"/>
      <c r="LH79" s="79"/>
      <c r="LI79" s="79"/>
      <c r="LJ79" s="79"/>
      <c r="LK79" s="79"/>
      <c r="LL79" s="79"/>
      <c r="LM79" s="79"/>
      <c r="LN79" s="79"/>
      <c r="LO79" s="79">
        <f>データ!ER7</f>
        <v>40216330</v>
      </c>
      <c r="LP79" s="79"/>
      <c r="LQ79" s="79"/>
      <c r="LR79" s="79"/>
      <c r="LS79" s="79"/>
      <c r="LT79" s="79"/>
      <c r="LU79" s="79"/>
      <c r="LV79" s="79"/>
      <c r="LW79" s="79"/>
      <c r="LX79" s="79"/>
      <c r="LY79" s="79"/>
      <c r="LZ79" s="79"/>
      <c r="MA79" s="79"/>
      <c r="MB79" s="79"/>
      <c r="MC79" s="79"/>
      <c r="MD79" s="79"/>
      <c r="ME79" s="79"/>
      <c r="MF79" s="79"/>
      <c r="MG79" s="79"/>
      <c r="MH79" s="79">
        <f>データ!ES7</f>
        <v>69661407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IIV8ExtrWlbFO832uO9FiRyyQ/uGR9yZzisOZ/eg10RUsj+g7TVjMFyCH/YY0z1le0WD7uI7m//3p99VuSG9g==" saltValue="xebbDRsQ8R88Z5IPgpdmo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5" t="s">
        <v>107</v>
      </c>
      <c r="AJ4" s="146"/>
      <c r="AK4" s="146"/>
      <c r="AL4" s="146"/>
      <c r="AM4" s="146"/>
      <c r="AN4" s="146"/>
      <c r="AO4" s="146"/>
      <c r="AP4" s="146"/>
      <c r="AQ4" s="146"/>
      <c r="AR4" s="146"/>
      <c r="AS4" s="147"/>
      <c r="AT4" s="148" t="s">
        <v>108</v>
      </c>
      <c r="AU4" s="144"/>
      <c r="AV4" s="144"/>
      <c r="AW4" s="144"/>
      <c r="AX4" s="144"/>
      <c r="AY4" s="144"/>
      <c r="AZ4" s="144"/>
      <c r="BA4" s="144"/>
      <c r="BB4" s="144"/>
      <c r="BC4" s="144"/>
      <c r="BD4" s="144"/>
      <c r="BE4" s="148" t="s">
        <v>109</v>
      </c>
      <c r="BF4" s="144"/>
      <c r="BG4" s="144"/>
      <c r="BH4" s="144"/>
      <c r="BI4" s="144"/>
      <c r="BJ4" s="144"/>
      <c r="BK4" s="144"/>
      <c r="BL4" s="144"/>
      <c r="BM4" s="144"/>
      <c r="BN4" s="144"/>
      <c r="BO4" s="144"/>
      <c r="BP4" s="145" t="s">
        <v>110</v>
      </c>
      <c r="BQ4" s="146"/>
      <c r="BR4" s="146"/>
      <c r="BS4" s="146"/>
      <c r="BT4" s="146"/>
      <c r="BU4" s="146"/>
      <c r="BV4" s="146"/>
      <c r="BW4" s="146"/>
      <c r="BX4" s="146"/>
      <c r="BY4" s="146"/>
      <c r="BZ4" s="147"/>
      <c r="CA4" s="144" t="s">
        <v>111</v>
      </c>
      <c r="CB4" s="144"/>
      <c r="CC4" s="144"/>
      <c r="CD4" s="144"/>
      <c r="CE4" s="144"/>
      <c r="CF4" s="144"/>
      <c r="CG4" s="144"/>
      <c r="CH4" s="144"/>
      <c r="CI4" s="144"/>
      <c r="CJ4" s="144"/>
      <c r="CK4" s="144"/>
      <c r="CL4" s="148" t="s">
        <v>112</v>
      </c>
      <c r="CM4" s="144"/>
      <c r="CN4" s="144"/>
      <c r="CO4" s="144"/>
      <c r="CP4" s="144"/>
      <c r="CQ4" s="144"/>
      <c r="CR4" s="144"/>
      <c r="CS4" s="144"/>
      <c r="CT4" s="144"/>
      <c r="CU4" s="144"/>
      <c r="CV4" s="144"/>
      <c r="CW4" s="144" t="s">
        <v>113</v>
      </c>
      <c r="CX4" s="144"/>
      <c r="CY4" s="144"/>
      <c r="CZ4" s="144"/>
      <c r="DA4" s="144"/>
      <c r="DB4" s="144"/>
      <c r="DC4" s="144"/>
      <c r="DD4" s="144"/>
      <c r="DE4" s="144"/>
      <c r="DF4" s="144"/>
      <c r="DG4" s="144"/>
      <c r="DH4" s="144" t="s">
        <v>114</v>
      </c>
      <c r="DI4" s="144"/>
      <c r="DJ4" s="144"/>
      <c r="DK4" s="144"/>
      <c r="DL4" s="144"/>
      <c r="DM4" s="144"/>
      <c r="DN4" s="144"/>
      <c r="DO4" s="144"/>
      <c r="DP4" s="144"/>
      <c r="DQ4" s="144"/>
      <c r="DR4" s="144"/>
      <c r="DS4" s="145" t="s">
        <v>115</v>
      </c>
      <c r="DT4" s="146"/>
      <c r="DU4" s="146"/>
      <c r="DV4" s="146"/>
      <c r="DW4" s="146"/>
      <c r="DX4" s="146"/>
      <c r="DY4" s="146"/>
      <c r="DZ4" s="146"/>
      <c r="EA4" s="146"/>
      <c r="EB4" s="146"/>
      <c r="EC4" s="147"/>
      <c r="ED4" s="144" t="s">
        <v>116</v>
      </c>
      <c r="EE4" s="144"/>
      <c r="EF4" s="144"/>
      <c r="EG4" s="144"/>
      <c r="EH4" s="144"/>
      <c r="EI4" s="144"/>
      <c r="EJ4" s="144"/>
      <c r="EK4" s="144"/>
      <c r="EL4" s="144"/>
      <c r="EM4" s="144"/>
      <c r="EN4" s="144"/>
      <c r="EO4" s="144" t="s">
        <v>117</v>
      </c>
      <c r="EP4" s="144"/>
      <c r="EQ4" s="144"/>
      <c r="ER4" s="144"/>
      <c r="ES4" s="144"/>
      <c r="ET4" s="144"/>
      <c r="EU4" s="144"/>
      <c r="EV4" s="144"/>
      <c r="EW4" s="144"/>
      <c r="EX4" s="144"/>
      <c r="EY4" s="144"/>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156</v>
      </c>
      <c r="AY5" s="62" t="s">
        <v>147</v>
      </c>
      <c r="AZ5" s="62" t="s">
        <v>148</v>
      </c>
      <c r="BA5" s="62" t="s">
        <v>149</v>
      </c>
      <c r="BB5" s="62" t="s">
        <v>150</v>
      </c>
      <c r="BC5" s="62" t="s">
        <v>151</v>
      </c>
      <c r="BD5" s="62" t="s">
        <v>152</v>
      </c>
      <c r="BE5" s="62" t="s">
        <v>142</v>
      </c>
      <c r="BF5" s="62" t="s">
        <v>157</v>
      </c>
      <c r="BG5" s="62" t="s">
        <v>158</v>
      </c>
      <c r="BH5" s="62" t="s">
        <v>155</v>
      </c>
      <c r="BI5" s="62" t="s">
        <v>159</v>
      </c>
      <c r="BJ5" s="62" t="s">
        <v>147</v>
      </c>
      <c r="BK5" s="62" t="s">
        <v>148</v>
      </c>
      <c r="BL5" s="62" t="s">
        <v>149</v>
      </c>
      <c r="BM5" s="62" t="s">
        <v>150</v>
      </c>
      <c r="BN5" s="62" t="s">
        <v>151</v>
      </c>
      <c r="BO5" s="62" t="s">
        <v>152</v>
      </c>
      <c r="BP5" s="62" t="s">
        <v>153</v>
      </c>
      <c r="BQ5" s="62" t="s">
        <v>154</v>
      </c>
      <c r="BR5" s="62" t="s">
        <v>160</v>
      </c>
      <c r="BS5" s="62" t="s">
        <v>161</v>
      </c>
      <c r="BT5" s="62" t="s">
        <v>162</v>
      </c>
      <c r="BU5" s="62" t="s">
        <v>147</v>
      </c>
      <c r="BV5" s="62" t="s">
        <v>148</v>
      </c>
      <c r="BW5" s="62" t="s">
        <v>149</v>
      </c>
      <c r="BX5" s="62" t="s">
        <v>150</v>
      </c>
      <c r="BY5" s="62" t="s">
        <v>151</v>
      </c>
      <c r="BZ5" s="62" t="s">
        <v>152</v>
      </c>
      <c r="CA5" s="62" t="s">
        <v>142</v>
      </c>
      <c r="CB5" s="62" t="s">
        <v>154</v>
      </c>
      <c r="CC5" s="62" t="s">
        <v>163</v>
      </c>
      <c r="CD5" s="62" t="s">
        <v>164</v>
      </c>
      <c r="CE5" s="62" t="s">
        <v>162</v>
      </c>
      <c r="CF5" s="62" t="s">
        <v>147</v>
      </c>
      <c r="CG5" s="62" t="s">
        <v>148</v>
      </c>
      <c r="CH5" s="62" t="s">
        <v>149</v>
      </c>
      <c r="CI5" s="62" t="s">
        <v>150</v>
      </c>
      <c r="CJ5" s="62" t="s">
        <v>151</v>
      </c>
      <c r="CK5" s="62" t="s">
        <v>152</v>
      </c>
      <c r="CL5" s="62" t="s">
        <v>142</v>
      </c>
      <c r="CM5" s="62" t="s">
        <v>165</v>
      </c>
      <c r="CN5" s="62" t="s">
        <v>166</v>
      </c>
      <c r="CO5" s="62" t="s">
        <v>164</v>
      </c>
      <c r="CP5" s="62" t="s">
        <v>146</v>
      </c>
      <c r="CQ5" s="62" t="s">
        <v>147</v>
      </c>
      <c r="CR5" s="62" t="s">
        <v>148</v>
      </c>
      <c r="CS5" s="62" t="s">
        <v>149</v>
      </c>
      <c r="CT5" s="62" t="s">
        <v>150</v>
      </c>
      <c r="CU5" s="62" t="s">
        <v>151</v>
      </c>
      <c r="CV5" s="62" t="s">
        <v>152</v>
      </c>
      <c r="CW5" s="62" t="s">
        <v>153</v>
      </c>
      <c r="CX5" s="62" t="s">
        <v>143</v>
      </c>
      <c r="CY5" s="62" t="s">
        <v>160</v>
      </c>
      <c r="CZ5" s="62" t="s">
        <v>161</v>
      </c>
      <c r="DA5" s="62" t="s">
        <v>167</v>
      </c>
      <c r="DB5" s="62" t="s">
        <v>147</v>
      </c>
      <c r="DC5" s="62" t="s">
        <v>148</v>
      </c>
      <c r="DD5" s="62" t="s">
        <v>149</v>
      </c>
      <c r="DE5" s="62" t="s">
        <v>150</v>
      </c>
      <c r="DF5" s="62" t="s">
        <v>151</v>
      </c>
      <c r="DG5" s="62" t="s">
        <v>152</v>
      </c>
      <c r="DH5" s="62" t="s">
        <v>153</v>
      </c>
      <c r="DI5" s="62" t="s">
        <v>143</v>
      </c>
      <c r="DJ5" s="62" t="s">
        <v>144</v>
      </c>
      <c r="DK5" s="62" t="s">
        <v>168</v>
      </c>
      <c r="DL5" s="62" t="s">
        <v>146</v>
      </c>
      <c r="DM5" s="62" t="s">
        <v>147</v>
      </c>
      <c r="DN5" s="62" t="s">
        <v>148</v>
      </c>
      <c r="DO5" s="62" t="s">
        <v>149</v>
      </c>
      <c r="DP5" s="62" t="s">
        <v>150</v>
      </c>
      <c r="DQ5" s="62" t="s">
        <v>151</v>
      </c>
      <c r="DR5" s="62" t="s">
        <v>152</v>
      </c>
      <c r="DS5" s="62" t="s">
        <v>169</v>
      </c>
      <c r="DT5" s="62" t="s">
        <v>157</v>
      </c>
      <c r="DU5" s="62" t="s">
        <v>166</v>
      </c>
      <c r="DV5" s="62" t="s">
        <v>155</v>
      </c>
      <c r="DW5" s="62" t="s">
        <v>156</v>
      </c>
      <c r="DX5" s="62" t="s">
        <v>147</v>
      </c>
      <c r="DY5" s="62" t="s">
        <v>148</v>
      </c>
      <c r="DZ5" s="62" t="s">
        <v>149</v>
      </c>
      <c r="EA5" s="62" t="s">
        <v>150</v>
      </c>
      <c r="EB5" s="62" t="s">
        <v>151</v>
      </c>
      <c r="EC5" s="62" t="s">
        <v>152</v>
      </c>
      <c r="ED5" s="62" t="s">
        <v>170</v>
      </c>
      <c r="EE5" s="62" t="s">
        <v>154</v>
      </c>
      <c r="EF5" s="62" t="s">
        <v>166</v>
      </c>
      <c r="EG5" s="62" t="s">
        <v>161</v>
      </c>
      <c r="EH5" s="62" t="s">
        <v>167</v>
      </c>
      <c r="EI5" s="62" t="s">
        <v>147</v>
      </c>
      <c r="EJ5" s="62" t="s">
        <v>148</v>
      </c>
      <c r="EK5" s="62" t="s">
        <v>149</v>
      </c>
      <c r="EL5" s="62" t="s">
        <v>150</v>
      </c>
      <c r="EM5" s="62" t="s">
        <v>151</v>
      </c>
      <c r="EN5" s="62" t="s">
        <v>171</v>
      </c>
      <c r="EO5" s="62" t="s">
        <v>142</v>
      </c>
      <c r="EP5" s="62" t="s">
        <v>157</v>
      </c>
      <c r="EQ5" s="62" t="s">
        <v>166</v>
      </c>
      <c r="ER5" s="62" t="s">
        <v>155</v>
      </c>
      <c r="ES5" s="62" t="s">
        <v>146</v>
      </c>
      <c r="ET5" s="62" t="s">
        <v>147</v>
      </c>
      <c r="EU5" s="62" t="s">
        <v>148</v>
      </c>
      <c r="EV5" s="62" t="s">
        <v>149</v>
      </c>
      <c r="EW5" s="62" t="s">
        <v>150</v>
      </c>
      <c r="EX5" s="62" t="s">
        <v>151</v>
      </c>
      <c r="EY5" s="62" t="s">
        <v>152</v>
      </c>
    </row>
    <row r="6" spans="1:155" s="67" customFormat="1" x14ac:dyDescent="0.15">
      <c r="A6" s="48" t="s">
        <v>172</v>
      </c>
      <c r="B6" s="63">
        <f>B8</f>
        <v>2020</v>
      </c>
      <c r="C6" s="63">
        <f t="shared" ref="C6:M6" si="2">C8</f>
        <v>222097</v>
      </c>
      <c r="D6" s="63">
        <f t="shared" si="2"/>
        <v>46</v>
      </c>
      <c r="E6" s="63">
        <f t="shared" si="2"/>
        <v>6</v>
      </c>
      <c r="F6" s="63">
        <f t="shared" si="2"/>
        <v>0</v>
      </c>
      <c r="G6" s="63">
        <f t="shared" si="2"/>
        <v>1</v>
      </c>
      <c r="H6" s="149" t="str">
        <f>IF(H8&lt;&gt;I8,H8,"")&amp;IF(I8&lt;&gt;J8,I8,"")&amp;"　"&amp;J8</f>
        <v>静岡県島田市　島田市民病院</v>
      </c>
      <c r="I6" s="150"/>
      <c r="J6" s="151"/>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H6" si="3">Q8</f>
        <v>31</v>
      </c>
      <c r="R6" s="63" t="str">
        <f t="shared" si="3"/>
        <v>対象</v>
      </c>
      <c r="S6" s="63" t="str">
        <f t="shared" si="3"/>
        <v>ド 透 I 訓 ガ</v>
      </c>
      <c r="T6" s="63" t="str">
        <f t="shared" si="3"/>
        <v>救 臨 感 災 地 輪</v>
      </c>
      <c r="U6" s="64">
        <f>U8</f>
        <v>97748</v>
      </c>
      <c r="V6" s="64">
        <f>V8</f>
        <v>34894</v>
      </c>
      <c r="W6" s="63" t="str">
        <f>W8</f>
        <v>非該当</v>
      </c>
      <c r="X6" s="63" t="str">
        <f t="shared" ref="X6" si="4">X8</f>
        <v>非該当</v>
      </c>
      <c r="Y6" s="63" t="str">
        <f t="shared" si="3"/>
        <v>７：１</v>
      </c>
      <c r="Z6" s="64">
        <f t="shared" si="3"/>
        <v>467</v>
      </c>
      <c r="AA6" s="64">
        <f t="shared" si="3"/>
        <v>35</v>
      </c>
      <c r="AB6" s="64">
        <f t="shared" si="3"/>
        <v>8</v>
      </c>
      <c r="AC6" s="64">
        <f t="shared" si="3"/>
        <v>20</v>
      </c>
      <c r="AD6" s="64">
        <f t="shared" si="3"/>
        <v>6</v>
      </c>
      <c r="AE6" s="64">
        <f t="shared" si="3"/>
        <v>536</v>
      </c>
      <c r="AF6" s="64">
        <f t="shared" si="3"/>
        <v>432</v>
      </c>
      <c r="AG6" s="64" t="str">
        <f t="shared" si="3"/>
        <v>-</v>
      </c>
      <c r="AH6" s="64">
        <f t="shared" si="3"/>
        <v>432</v>
      </c>
      <c r="AI6" s="65">
        <f>IF(AI8="-",NA(),AI8)</f>
        <v>98.9</v>
      </c>
      <c r="AJ6" s="65">
        <f t="shared" ref="AJ6:AR6" si="5">IF(AJ8="-",NA(),AJ8)</f>
        <v>94.8</v>
      </c>
      <c r="AK6" s="65">
        <f t="shared" si="5"/>
        <v>91.7</v>
      </c>
      <c r="AL6" s="65">
        <f t="shared" si="5"/>
        <v>90.9</v>
      </c>
      <c r="AM6" s="65">
        <f t="shared" si="5"/>
        <v>97.1</v>
      </c>
      <c r="AN6" s="65">
        <f t="shared" si="5"/>
        <v>99.8</v>
      </c>
      <c r="AO6" s="65">
        <f t="shared" si="5"/>
        <v>100.1</v>
      </c>
      <c r="AP6" s="65">
        <f t="shared" si="5"/>
        <v>100</v>
      </c>
      <c r="AQ6" s="65">
        <f t="shared" si="5"/>
        <v>99.2</v>
      </c>
      <c r="AR6" s="65">
        <f t="shared" si="5"/>
        <v>102.9</v>
      </c>
      <c r="AS6" s="65" t="str">
        <f>IF(AS8="-","【-】","【"&amp;SUBSTITUTE(TEXT(AS8,"#,##0.0"),"-","△")&amp;"】")</f>
        <v>【102.5】</v>
      </c>
      <c r="AT6" s="65">
        <f>IF(AT8="-",NA(),AT8)</f>
        <v>98.4</v>
      </c>
      <c r="AU6" s="65">
        <f t="shared" ref="AU6:BC6" si="6">IF(AU8="-",NA(),AU8)</f>
        <v>94.4</v>
      </c>
      <c r="AV6" s="65">
        <f t="shared" si="6"/>
        <v>90.1</v>
      </c>
      <c r="AW6" s="65">
        <f t="shared" si="6"/>
        <v>89.9</v>
      </c>
      <c r="AX6" s="65">
        <f t="shared" si="6"/>
        <v>92.4</v>
      </c>
      <c r="AY6" s="65">
        <f t="shared" si="6"/>
        <v>93.6</v>
      </c>
      <c r="AZ6" s="65">
        <f t="shared" si="6"/>
        <v>94</v>
      </c>
      <c r="BA6" s="65">
        <f t="shared" si="6"/>
        <v>94.1</v>
      </c>
      <c r="BB6" s="65">
        <f t="shared" si="6"/>
        <v>93.7</v>
      </c>
      <c r="BC6" s="65">
        <f t="shared" si="6"/>
        <v>88.7</v>
      </c>
      <c r="BD6" s="65" t="str">
        <f>IF(BD8="-","【-】","【"&amp;SUBSTITUTE(TEXT(BD8,"#,##0.0"),"-","△")&amp;"】")</f>
        <v>【84.7】</v>
      </c>
      <c r="BE6" s="65">
        <f>IF(BE8="-",NA(),BE8)</f>
        <v>54.1</v>
      </c>
      <c r="BF6" s="65">
        <f t="shared" ref="BF6:BN6" si="7">IF(BF8="-",NA(),BF8)</f>
        <v>61.6</v>
      </c>
      <c r="BG6" s="65">
        <f t="shared" si="7"/>
        <v>75.5</v>
      </c>
      <c r="BH6" s="65">
        <f t="shared" si="7"/>
        <v>87.2</v>
      </c>
      <c r="BI6" s="65">
        <f t="shared" si="7"/>
        <v>88.2</v>
      </c>
      <c r="BJ6" s="65">
        <f t="shared" si="7"/>
        <v>33.9</v>
      </c>
      <c r="BK6" s="65">
        <f t="shared" si="7"/>
        <v>34.9</v>
      </c>
      <c r="BL6" s="65">
        <f t="shared" si="7"/>
        <v>32.6</v>
      </c>
      <c r="BM6" s="65">
        <f t="shared" si="7"/>
        <v>27</v>
      </c>
      <c r="BN6" s="65">
        <f t="shared" si="7"/>
        <v>34.200000000000003</v>
      </c>
      <c r="BO6" s="65" t="str">
        <f>IF(BO8="-","【-】","【"&amp;SUBSTITUTE(TEXT(BO8,"#,##0.0"),"-","△")&amp;"】")</f>
        <v>【69.3】</v>
      </c>
      <c r="BP6" s="65">
        <f>IF(BP8="-",NA(),BP8)</f>
        <v>79.400000000000006</v>
      </c>
      <c r="BQ6" s="65">
        <f t="shared" ref="BQ6:BY6" si="8">IF(BQ8="-",NA(),BQ8)</f>
        <v>78.900000000000006</v>
      </c>
      <c r="BR6" s="65">
        <f t="shared" si="8"/>
        <v>72.5</v>
      </c>
      <c r="BS6" s="65">
        <f t="shared" si="8"/>
        <v>68.900000000000006</v>
      </c>
      <c r="BT6" s="65">
        <f t="shared" si="8"/>
        <v>67.599999999999994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47453</v>
      </c>
      <c r="CB6" s="66">
        <f t="shared" ref="CB6:CJ6" si="9">IF(CB8="-",NA(),CB8)</f>
        <v>47469</v>
      </c>
      <c r="CC6" s="66">
        <f t="shared" si="9"/>
        <v>47484</v>
      </c>
      <c r="CD6" s="66">
        <f t="shared" si="9"/>
        <v>49350</v>
      </c>
      <c r="CE6" s="66">
        <f t="shared" si="9"/>
        <v>53141</v>
      </c>
      <c r="CF6" s="66">
        <f t="shared" si="9"/>
        <v>64765</v>
      </c>
      <c r="CG6" s="66">
        <f t="shared" si="9"/>
        <v>66228</v>
      </c>
      <c r="CH6" s="66">
        <f t="shared" si="9"/>
        <v>68751</v>
      </c>
      <c r="CI6" s="66">
        <f t="shared" si="9"/>
        <v>70630</v>
      </c>
      <c r="CJ6" s="66">
        <f t="shared" si="9"/>
        <v>75766</v>
      </c>
      <c r="CK6" s="65" t="str">
        <f>IF(CK8="-","【-】","【"&amp;SUBSTITUTE(TEXT(CK8,"#,##0"),"-","△")&amp;"】")</f>
        <v>【56,733】</v>
      </c>
      <c r="CL6" s="66">
        <f>IF(CL8="-",NA(),CL8)</f>
        <v>17576</v>
      </c>
      <c r="CM6" s="66">
        <f t="shared" ref="CM6:CU6" si="10">IF(CM8="-",NA(),CM8)</f>
        <v>17753</v>
      </c>
      <c r="CN6" s="66">
        <f t="shared" si="10"/>
        <v>17138</v>
      </c>
      <c r="CO6" s="66">
        <f t="shared" si="10"/>
        <v>20147</v>
      </c>
      <c r="CP6" s="66">
        <f t="shared" si="10"/>
        <v>20562</v>
      </c>
      <c r="CQ6" s="66">
        <f t="shared" si="10"/>
        <v>17680</v>
      </c>
      <c r="CR6" s="66">
        <f t="shared" si="10"/>
        <v>18393</v>
      </c>
      <c r="CS6" s="66">
        <f t="shared" si="10"/>
        <v>19207</v>
      </c>
      <c r="CT6" s="66">
        <f t="shared" si="10"/>
        <v>20687</v>
      </c>
      <c r="CU6" s="66">
        <f t="shared" si="10"/>
        <v>22637</v>
      </c>
      <c r="CV6" s="65" t="str">
        <f>IF(CV8="-","【-】","【"&amp;SUBSTITUTE(TEXT(CV8,"#,##0"),"-","△")&amp;"】")</f>
        <v>【16,778】</v>
      </c>
      <c r="CW6" s="65">
        <f>IF(CW8="-",NA(),CW8)</f>
        <v>54.8</v>
      </c>
      <c r="CX6" s="65">
        <f t="shared" ref="CX6:DF6" si="11">IF(CX8="-",NA(),CX8)</f>
        <v>58</v>
      </c>
      <c r="CY6" s="65">
        <f t="shared" si="11"/>
        <v>60.3</v>
      </c>
      <c r="CZ6" s="65">
        <f t="shared" si="11"/>
        <v>61.2</v>
      </c>
      <c r="DA6" s="65">
        <f t="shared" si="11"/>
        <v>59.6</v>
      </c>
      <c r="DB6" s="65">
        <f t="shared" si="11"/>
        <v>49.2</v>
      </c>
      <c r="DC6" s="65">
        <f t="shared" si="11"/>
        <v>48.7</v>
      </c>
      <c r="DD6" s="65">
        <f t="shared" si="11"/>
        <v>48.3</v>
      </c>
      <c r="DE6" s="65">
        <f t="shared" si="11"/>
        <v>47.7</v>
      </c>
      <c r="DF6" s="65">
        <f t="shared" si="11"/>
        <v>51.8</v>
      </c>
      <c r="DG6" s="65" t="str">
        <f>IF(DG8="-","【-】","【"&amp;SUBSTITUTE(TEXT(DG8,"#,##0.0"),"-","△")&amp;"】")</f>
        <v>【58.8】</v>
      </c>
      <c r="DH6" s="65">
        <f>IF(DH8="-",NA(),DH8)</f>
        <v>27.2</v>
      </c>
      <c r="DI6" s="65">
        <f t="shared" ref="DI6:DQ6" si="12">IF(DI8="-",NA(),DI8)</f>
        <v>26.7</v>
      </c>
      <c r="DJ6" s="65">
        <f t="shared" si="12"/>
        <v>27.9</v>
      </c>
      <c r="DK6" s="65">
        <f t="shared" si="12"/>
        <v>28.1</v>
      </c>
      <c r="DL6" s="65">
        <f t="shared" si="12"/>
        <v>27.8</v>
      </c>
      <c r="DM6" s="65">
        <f t="shared" si="12"/>
        <v>27.4</v>
      </c>
      <c r="DN6" s="65">
        <f t="shared" si="12"/>
        <v>27.8</v>
      </c>
      <c r="DO6" s="65">
        <f t="shared" si="12"/>
        <v>28.1</v>
      </c>
      <c r="DP6" s="65">
        <f t="shared" si="12"/>
        <v>29.2</v>
      </c>
      <c r="DQ6" s="65">
        <f t="shared" si="12"/>
        <v>29</v>
      </c>
      <c r="DR6" s="65" t="str">
        <f>IF(DR8="-","【-】","【"&amp;SUBSTITUTE(TEXT(DR8,"#,##0.0"),"-","△")&amp;"】")</f>
        <v>【24.8】</v>
      </c>
      <c r="DS6" s="65">
        <f>IF(DS8="-",NA(),DS8)</f>
        <v>67.900000000000006</v>
      </c>
      <c r="DT6" s="65">
        <f t="shared" ref="DT6:EB6" si="13">IF(DT8="-",NA(),DT8)</f>
        <v>69.8</v>
      </c>
      <c r="DU6" s="65">
        <f t="shared" si="13"/>
        <v>72.2</v>
      </c>
      <c r="DV6" s="65">
        <f t="shared" si="13"/>
        <v>74.5</v>
      </c>
      <c r="DW6" s="65">
        <f t="shared" si="13"/>
        <v>44.6</v>
      </c>
      <c r="DX6" s="65">
        <f t="shared" si="13"/>
        <v>51.2</v>
      </c>
      <c r="DY6" s="65">
        <f t="shared" si="13"/>
        <v>52</v>
      </c>
      <c r="DZ6" s="65">
        <f t="shared" si="13"/>
        <v>52.5</v>
      </c>
      <c r="EA6" s="65">
        <f t="shared" si="13"/>
        <v>52.5</v>
      </c>
      <c r="EB6" s="65">
        <f t="shared" si="13"/>
        <v>54</v>
      </c>
      <c r="EC6" s="65" t="str">
        <f>IF(EC8="-","【-】","【"&amp;SUBSTITUTE(TEXT(EC8,"#,##0.0"),"-","△")&amp;"】")</f>
        <v>【54.8】</v>
      </c>
      <c r="ED6" s="65">
        <f>IF(ED8="-",NA(),ED8)</f>
        <v>72</v>
      </c>
      <c r="EE6" s="65">
        <f t="shared" ref="EE6:EM6" si="14">IF(EE8="-",NA(),EE8)</f>
        <v>74.599999999999994</v>
      </c>
      <c r="EF6" s="65">
        <f t="shared" si="14"/>
        <v>76.400000000000006</v>
      </c>
      <c r="EG6" s="65">
        <f t="shared" si="14"/>
        <v>79</v>
      </c>
      <c r="EH6" s="65">
        <f t="shared" si="14"/>
        <v>62.4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40464466</v>
      </c>
      <c r="EP6" s="66">
        <f t="shared" ref="EP6:EX6" si="15">IF(EP8="-",NA(),EP8)</f>
        <v>40019233</v>
      </c>
      <c r="EQ6" s="66">
        <f t="shared" si="15"/>
        <v>39883300</v>
      </c>
      <c r="ER6" s="66">
        <f t="shared" si="15"/>
        <v>40216330</v>
      </c>
      <c r="ES6" s="66">
        <f t="shared" si="15"/>
        <v>69661407</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173</v>
      </c>
      <c r="B7" s="63">
        <f t="shared" ref="B7:AH7" si="16">B8</f>
        <v>2020</v>
      </c>
      <c r="C7" s="63">
        <f t="shared" si="16"/>
        <v>222097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学術・研究機関出身</v>
      </c>
      <c r="P7" s="63" t="str">
        <f>P8</f>
        <v>直営</v>
      </c>
      <c r="Q7" s="64">
        <f t="shared" si="16"/>
        <v>31</v>
      </c>
      <c r="R7" s="63" t="str">
        <f t="shared" si="16"/>
        <v>対象</v>
      </c>
      <c r="S7" s="63" t="str">
        <f t="shared" si="16"/>
        <v>ド 透 I 訓 ガ</v>
      </c>
      <c r="T7" s="63" t="str">
        <f t="shared" si="16"/>
        <v>救 臨 感 災 地 輪</v>
      </c>
      <c r="U7" s="64">
        <f>U8</f>
        <v>97748</v>
      </c>
      <c r="V7" s="64">
        <f>V8</f>
        <v>34894</v>
      </c>
      <c r="W7" s="63" t="str">
        <f>W8</f>
        <v>非該当</v>
      </c>
      <c r="X7" s="63" t="str">
        <f t="shared" si="16"/>
        <v>非該当</v>
      </c>
      <c r="Y7" s="63" t="str">
        <f t="shared" si="16"/>
        <v>７：１</v>
      </c>
      <c r="Z7" s="64">
        <f t="shared" si="16"/>
        <v>467</v>
      </c>
      <c r="AA7" s="64">
        <f t="shared" si="16"/>
        <v>35</v>
      </c>
      <c r="AB7" s="64">
        <f t="shared" si="16"/>
        <v>8</v>
      </c>
      <c r="AC7" s="64">
        <f t="shared" si="16"/>
        <v>20</v>
      </c>
      <c r="AD7" s="64">
        <f t="shared" si="16"/>
        <v>6</v>
      </c>
      <c r="AE7" s="64">
        <f t="shared" si="16"/>
        <v>536</v>
      </c>
      <c r="AF7" s="64">
        <f t="shared" si="16"/>
        <v>432</v>
      </c>
      <c r="AG7" s="64" t="str">
        <f t="shared" si="16"/>
        <v>-</v>
      </c>
      <c r="AH7" s="64">
        <f t="shared" si="16"/>
        <v>432</v>
      </c>
      <c r="AI7" s="65">
        <f>AI8</f>
        <v>98.9</v>
      </c>
      <c r="AJ7" s="65">
        <f t="shared" ref="AJ7:AR7" si="17">AJ8</f>
        <v>94.8</v>
      </c>
      <c r="AK7" s="65">
        <f t="shared" si="17"/>
        <v>91.7</v>
      </c>
      <c r="AL7" s="65">
        <f t="shared" si="17"/>
        <v>90.9</v>
      </c>
      <c r="AM7" s="65">
        <f t="shared" si="17"/>
        <v>97.1</v>
      </c>
      <c r="AN7" s="65">
        <f t="shared" si="17"/>
        <v>99.8</v>
      </c>
      <c r="AO7" s="65">
        <f t="shared" si="17"/>
        <v>100.1</v>
      </c>
      <c r="AP7" s="65">
        <f t="shared" si="17"/>
        <v>100</v>
      </c>
      <c r="AQ7" s="65">
        <f t="shared" si="17"/>
        <v>99.2</v>
      </c>
      <c r="AR7" s="65">
        <f t="shared" si="17"/>
        <v>102.9</v>
      </c>
      <c r="AS7" s="65"/>
      <c r="AT7" s="65">
        <f>AT8</f>
        <v>98.4</v>
      </c>
      <c r="AU7" s="65">
        <f t="shared" ref="AU7:BC7" si="18">AU8</f>
        <v>94.4</v>
      </c>
      <c r="AV7" s="65">
        <f t="shared" si="18"/>
        <v>90.1</v>
      </c>
      <c r="AW7" s="65">
        <f t="shared" si="18"/>
        <v>89.9</v>
      </c>
      <c r="AX7" s="65">
        <f t="shared" si="18"/>
        <v>92.4</v>
      </c>
      <c r="AY7" s="65">
        <f t="shared" si="18"/>
        <v>93.6</v>
      </c>
      <c r="AZ7" s="65">
        <f t="shared" si="18"/>
        <v>94</v>
      </c>
      <c r="BA7" s="65">
        <f t="shared" si="18"/>
        <v>94.1</v>
      </c>
      <c r="BB7" s="65">
        <f t="shared" si="18"/>
        <v>93.7</v>
      </c>
      <c r="BC7" s="65">
        <f t="shared" si="18"/>
        <v>88.7</v>
      </c>
      <c r="BD7" s="65"/>
      <c r="BE7" s="65">
        <f>BE8</f>
        <v>54.1</v>
      </c>
      <c r="BF7" s="65">
        <f t="shared" ref="BF7:BN7" si="19">BF8</f>
        <v>61.6</v>
      </c>
      <c r="BG7" s="65">
        <f t="shared" si="19"/>
        <v>75.5</v>
      </c>
      <c r="BH7" s="65">
        <f t="shared" si="19"/>
        <v>87.2</v>
      </c>
      <c r="BI7" s="65">
        <f t="shared" si="19"/>
        <v>88.2</v>
      </c>
      <c r="BJ7" s="65">
        <f t="shared" si="19"/>
        <v>33.9</v>
      </c>
      <c r="BK7" s="65">
        <f t="shared" si="19"/>
        <v>34.9</v>
      </c>
      <c r="BL7" s="65">
        <f t="shared" si="19"/>
        <v>32.6</v>
      </c>
      <c r="BM7" s="65">
        <f t="shared" si="19"/>
        <v>27</v>
      </c>
      <c r="BN7" s="65">
        <f t="shared" si="19"/>
        <v>34.200000000000003</v>
      </c>
      <c r="BO7" s="65"/>
      <c r="BP7" s="65">
        <f>BP8</f>
        <v>79.400000000000006</v>
      </c>
      <c r="BQ7" s="65">
        <f t="shared" ref="BQ7:BY7" si="20">BQ8</f>
        <v>78.900000000000006</v>
      </c>
      <c r="BR7" s="65">
        <f t="shared" si="20"/>
        <v>72.5</v>
      </c>
      <c r="BS7" s="65">
        <f t="shared" si="20"/>
        <v>68.900000000000006</v>
      </c>
      <c r="BT7" s="65">
        <f t="shared" si="20"/>
        <v>67.599999999999994</v>
      </c>
      <c r="BU7" s="65">
        <f t="shared" si="20"/>
        <v>79.5</v>
      </c>
      <c r="BV7" s="65">
        <f t="shared" si="20"/>
        <v>79.900000000000006</v>
      </c>
      <c r="BW7" s="65">
        <f t="shared" si="20"/>
        <v>80.2</v>
      </c>
      <c r="BX7" s="65">
        <f t="shared" si="20"/>
        <v>79.8</v>
      </c>
      <c r="BY7" s="65">
        <f t="shared" si="20"/>
        <v>70.599999999999994</v>
      </c>
      <c r="BZ7" s="65"/>
      <c r="CA7" s="66">
        <f>CA8</f>
        <v>47453</v>
      </c>
      <c r="CB7" s="66">
        <f t="shared" ref="CB7:CJ7" si="21">CB8</f>
        <v>47469</v>
      </c>
      <c r="CC7" s="66">
        <f t="shared" si="21"/>
        <v>47484</v>
      </c>
      <c r="CD7" s="66">
        <f t="shared" si="21"/>
        <v>49350</v>
      </c>
      <c r="CE7" s="66">
        <f t="shared" si="21"/>
        <v>53141</v>
      </c>
      <c r="CF7" s="66">
        <f t="shared" si="21"/>
        <v>64765</v>
      </c>
      <c r="CG7" s="66">
        <f t="shared" si="21"/>
        <v>66228</v>
      </c>
      <c r="CH7" s="66">
        <f t="shared" si="21"/>
        <v>68751</v>
      </c>
      <c r="CI7" s="66">
        <f t="shared" si="21"/>
        <v>70630</v>
      </c>
      <c r="CJ7" s="66">
        <f t="shared" si="21"/>
        <v>75766</v>
      </c>
      <c r="CK7" s="65"/>
      <c r="CL7" s="66">
        <f>CL8</f>
        <v>17576</v>
      </c>
      <c r="CM7" s="66">
        <f t="shared" ref="CM7:CU7" si="22">CM8</f>
        <v>17753</v>
      </c>
      <c r="CN7" s="66">
        <f t="shared" si="22"/>
        <v>17138</v>
      </c>
      <c r="CO7" s="66">
        <f t="shared" si="22"/>
        <v>20147</v>
      </c>
      <c r="CP7" s="66">
        <f t="shared" si="22"/>
        <v>20562</v>
      </c>
      <c r="CQ7" s="66">
        <f t="shared" si="22"/>
        <v>17680</v>
      </c>
      <c r="CR7" s="66">
        <f t="shared" si="22"/>
        <v>18393</v>
      </c>
      <c r="CS7" s="66">
        <f t="shared" si="22"/>
        <v>19207</v>
      </c>
      <c r="CT7" s="66">
        <f t="shared" si="22"/>
        <v>20687</v>
      </c>
      <c r="CU7" s="66">
        <f t="shared" si="22"/>
        <v>22637</v>
      </c>
      <c r="CV7" s="65"/>
      <c r="CW7" s="65">
        <f>CW8</f>
        <v>54.8</v>
      </c>
      <c r="CX7" s="65">
        <f t="shared" ref="CX7:DF7" si="23">CX8</f>
        <v>58</v>
      </c>
      <c r="CY7" s="65">
        <f t="shared" si="23"/>
        <v>60.3</v>
      </c>
      <c r="CZ7" s="65">
        <f t="shared" si="23"/>
        <v>61.2</v>
      </c>
      <c r="DA7" s="65">
        <f t="shared" si="23"/>
        <v>59.6</v>
      </c>
      <c r="DB7" s="65">
        <f t="shared" si="23"/>
        <v>49.2</v>
      </c>
      <c r="DC7" s="65">
        <f t="shared" si="23"/>
        <v>48.7</v>
      </c>
      <c r="DD7" s="65">
        <f t="shared" si="23"/>
        <v>48.3</v>
      </c>
      <c r="DE7" s="65">
        <f t="shared" si="23"/>
        <v>47.7</v>
      </c>
      <c r="DF7" s="65">
        <f t="shared" si="23"/>
        <v>51.8</v>
      </c>
      <c r="DG7" s="65"/>
      <c r="DH7" s="65">
        <f>DH8</f>
        <v>27.2</v>
      </c>
      <c r="DI7" s="65">
        <f t="shared" ref="DI7:DQ7" si="24">DI8</f>
        <v>26.7</v>
      </c>
      <c r="DJ7" s="65">
        <f t="shared" si="24"/>
        <v>27.9</v>
      </c>
      <c r="DK7" s="65">
        <f t="shared" si="24"/>
        <v>28.1</v>
      </c>
      <c r="DL7" s="65">
        <f t="shared" si="24"/>
        <v>27.8</v>
      </c>
      <c r="DM7" s="65">
        <f t="shared" si="24"/>
        <v>27.4</v>
      </c>
      <c r="DN7" s="65">
        <f t="shared" si="24"/>
        <v>27.8</v>
      </c>
      <c r="DO7" s="65">
        <f t="shared" si="24"/>
        <v>28.1</v>
      </c>
      <c r="DP7" s="65">
        <f t="shared" si="24"/>
        <v>29.2</v>
      </c>
      <c r="DQ7" s="65">
        <f t="shared" si="24"/>
        <v>29</v>
      </c>
      <c r="DR7" s="65"/>
      <c r="DS7" s="65">
        <f>DS8</f>
        <v>67.900000000000006</v>
      </c>
      <c r="DT7" s="65">
        <f t="shared" ref="DT7:EB7" si="25">DT8</f>
        <v>69.8</v>
      </c>
      <c r="DU7" s="65">
        <f t="shared" si="25"/>
        <v>72.2</v>
      </c>
      <c r="DV7" s="65">
        <f t="shared" si="25"/>
        <v>74.5</v>
      </c>
      <c r="DW7" s="65">
        <f t="shared" si="25"/>
        <v>44.6</v>
      </c>
      <c r="DX7" s="65">
        <f t="shared" si="25"/>
        <v>51.2</v>
      </c>
      <c r="DY7" s="65">
        <f t="shared" si="25"/>
        <v>52</v>
      </c>
      <c r="DZ7" s="65">
        <f t="shared" si="25"/>
        <v>52.5</v>
      </c>
      <c r="EA7" s="65">
        <f t="shared" si="25"/>
        <v>52.5</v>
      </c>
      <c r="EB7" s="65">
        <f t="shared" si="25"/>
        <v>54</v>
      </c>
      <c r="EC7" s="65"/>
      <c r="ED7" s="65">
        <f>ED8</f>
        <v>72</v>
      </c>
      <c r="EE7" s="65">
        <f t="shared" ref="EE7:EM7" si="26">EE8</f>
        <v>74.599999999999994</v>
      </c>
      <c r="EF7" s="65">
        <f t="shared" si="26"/>
        <v>76.400000000000006</v>
      </c>
      <c r="EG7" s="65">
        <f t="shared" si="26"/>
        <v>79</v>
      </c>
      <c r="EH7" s="65">
        <f t="shared" si="26"/>
        <v>62.4</v>
      </c>
      <c r="EI7" s="65">
        <f t="shared" si="26"/>
        <v>64.3</v>
      </c>
      <c r="EJ7" s="65">
        <f t="shared" si="26"/>
        <v>66</v>
      </c>
      <c r="EK7" s="65">
        <f t="shared" si="26"/>
        <v>67.099999999999994</v>
      </c>
      <c r="EL7" s="65">
        <f t="shared" si="26"/>
        <v>67.900000000000006</v>
      </c>
      <c r="EM7" s="65">
        <f t="shared" si="26"/>
        <v>69.2</v>
      </c>
      <c r="EN7" s="65"/>
      <c r="EO7" s="66">
        <f>EO8</f>
        <v>40464466</v>
      </c>
      <c r="EP7" s="66">
        <f t="shared" ref="EP7:EX7" si="27">EP8</f>
        <v>40019233</v>
      </c>
      <c r="EQ7" s="66">
        <f t="shared" si="27"/>
        <v>39883300</v>
      </c>
      <c r="ER7" s="66">
        <f t="shared" si="27"/>
        <v>40216330</v>
      </c>
      <c r="ES7" s="66">
        <f t="shared" si="27"/>
        <v>69661407</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222097</v>
      </c>
      <c r="D8" s="68">
        <v>46</v>
      </c>
      <c r="E8" s="68">
        <v>6</v>
      </c>
      <c r="F8" s="68">
        <v>0</v>
      </c>
      <c r="G8" s="68">
        <v>1</v>
      </c>
      <c r="H8" s="68" t="s">
        <v>174</v>
      </c>
      <c r="I8" s="68" t="s">
        <v>175</v>
      </c>
      <c r="J8" s="68" t="s">
        <v>176</v>
      </c>
      <c r="K8" s="68" t="s">
        <v>177</v>
      </c>
      <c r="L8" s="68" t="s">
        <v>178</v>
      </c>
      <c r="M8" s="68" t="s">
        <v>179</v>
      </c>
      <c r="N8" s="68" t="s">
        <v>180</v>
      </c>
      <c r="O8" s="68" t="s">
        <v>181</v>
      </c>
      <c r="P8" s="68" t="s">
        <v>182</v>
      </c>
      <c r="Q8" s="69">
        <v>31</v>
      </c>
      <c r="R8" s="68" t="s">
        <v>183</v>
      </c>
      <c r="S8" s="68" t="s">
        <v>184</v>
      </c>
      <c r="T8" s="68" t="s">
        <v>185</v>
      </c>
      <c r="U8" s="69">
        <v>97748</v>
      </c>
      <c r="V8" s="69">
        <v>34894</v>
      </c>
      <c r="W8" s="68" t="s">
        <v>186</v>
      </c>
      <c r="X8" s="68" t="s">
        <v>186</v>
      </c>
      <c r="Y8" s="70" t="s">
        <v>187</v>
      </c>
      <c r="Z8" s="69">
        <v>467</v>
      </c>
      <c r="AA8" s="69">
        <v>35</v>
      </c>
      <c r="AB8" s="69">
        <v>8</v>
      </c>
      <c r="AC8" s="69">
        <v>20</v>
      </c>
      <c r="AD8" s="69">
        <v>6</v>
      </c>
      <c r="AE8" s="69">
        <v>536</v>
      </c>
      <c r="AF8" s="69">
        <v>432</v>
      </c>
      <c r="AG8" s="69" t="s">
        <v>39</v>
      </c>
      <c r="AH8" s="69">
        <v>432</v>
      </c>
      <c r="AI8" s="71">
        <v>98.9</v>
      </c>
      <c r="AJ8" s="71">
        <v>94.8</v>
      </c>
      <c r="AK8" s="71">
        <v>91.7</v>
      </c>
      <c r="AL8" s="71">
        <v>90.9</v>
      </c>
      <c r="AM8" s="71">
        <v>97.1</v>
      </c>
      <c r="AN8" s="71">
        <v>99.8</v>
      </c>
      <c r="AO8" s="71">
        <v>100.1</v>
      </c>
      <c r="AP8" s="71">
        <v>100</v>
      </c>
      <c r="AQ8" s="71">
        <v>99.2</v>
      </c>
      <c r="AR8" s="71">
        <v>102.9</v>
      </c>
      <c r="AS8" s="71">
        <v>102.5</v>
      </c>
      <c r="AT8" s="71">
        <v>98.4</v>
      </c>
      <c r="AU8" s="71">
        <v>94.4</v>
      </c>
      <c r="AV8" s="71">
        <v>90.1</v>
      </c>
      <c r="AW8" s="71">
        <v>89.9</v>
      </c>
      <c r="AX8" s="71">
        <v>92.4</v>
      </c>
      <c r="AY8" s="71">
        <v>93.6</v>
      </c>
      <c r="AZ8" s="71">
        <v>94</v>
      </c>
      <c r="BA8" s="71">
        <v>94.1</v>
      </c>
      <c r="BB8" s="71">
        <v>93.7</v>
      </c>
      <c r="BC8" s="71">
        <v>88.7</v>
      </c>
      <c r="BD8" s="71">
        <v>84.7</v>
      </c>
      <c r="BE8" s="72">
        <v>54.1</v>
      </c>
      <c r="BF8" s="72">
        <v>61.6</v>
      </c>
      <c r="BG8" s="72">
        <v>75.5</v>
      </c>
      <c r="BH8" s="72">
        <v>87.2</v>
      </c>
      <c r="BI8" s="72">
        <v>88.2</v>
      </c>
      <c r="BJ8" s="72">
        <v>33.9</v>
      </c>
      <c r="BK8" s="72">
        <v>34.9</v>
      </c>
      <c r="BL8" s="72">
        <v>32.6</v>
      </c>
      <c r="BM8" s="72">
        <v>27</v>
      </c>
      <c r="BN8" s="72">
        <v>34.200000000000003</v>
      </c>
      <c r="BO8" s="72">
        <v>69.3</v>
      </c>
      <c r="BP8" s="71">
        <v>79.400000000000006</v>
      </c>
      <c r="BQ8" s="71">
        <v>78.900000000000006</v>
      </c>
      <c r="BR8" s="71">
        <v>72.5</v>
      </c>
      <c r="BS8" s="71">
        <v>68.900000000000006</v>
      </c>
      <c r="BT8" s="71">
        <v>67.599999999999994</v>
      </c>
      <c r="BU8" s="71">
        <v>79.5</v>
      </c>
      <c r="BV8" s="71">
        <v>79.900000000000006</v>
      </c>
      <c r="BW8" s="71">
        <v>80.2</v>
      </c>
      <c r="BX8" s="71">
        <v>79.8</v>
      </c>
      <c r="BY8" s="71">
        <v>70.599999999999994</v>
      </c>
      <c r="BZ8" s="71">
        <v>67.2</v>
      </c>
      <c r="CA8" s="72">
        <v>47453</v>
      </c>
      <c r="CB8" s="72">
        <v>47469</v>
      </c>
      <c r="CC8" s="72">
        <v>47484</v>
      </c>
      <c r="CD8" s="72">
        <v>49350</v>
      </c>
      <c r="CE8" s="72">
        <v>53141</v>
      </c>
      <c r="CF8" s="72">
        <v>64765</v>
      </c>
      <c r="CG8" s="72">
        <v>66228</v>
      </c>
      <c r="CH8" s="72">
        <v>68751</v>
      </c>
      <c r="CI8" s="72">
        <v>70630</v>
      </c>
      <c r="CJ8" s="72">
        <v>75766</v>
      </c>
      <c r="CK8" s="71">
        <v>56733</v>
      </c>
      <c r="CL8" s="72">
        <v>17576</v>
      </c>
      <c r="CM8" s="72">
        <v>17753</v>
      </c>
      <c r="CN8" s="72">
        <v>17138</v>
      </c>
      <c r="CO8" s="72">
        <v>20147</v>
      </c>
      <c r="CP8" s="72">
        <v>20562</v>
      </c>
      <c r="CQ8" s="72">
        <v>17680</v>
      </c>
      <c r="CR8" s="72">
        <v>18393</v>
      </c>
      <c r="CS8" s="72">
        <v>19207</v>
      </c>
      <c r="CT8" s="72">
        <v>20687</v>
      </c>
      <c r="CU8" s="72">
        <v>22637</v>
      </c>
      <c r="CV8" s="71">
        <v>16778</v>
      </c>
      <c r="CW8" s="72">
        <v>54.8</v>
      </c>
      <c r="CX8" s="72">
        <v>58</v>
      </c>
      <c r="CY8" s="72">
        <v>60.3</v>
      </c>
      <c r="CZ8" s="72">
        <v>61.2</v>
      </c>
      <c r="DA8" s="72">
        <v>59.6</v>
      </c>
      <c r="DB8" s="72">
        <v>49.2</v>
      </c>
      <c r="DC8" s="72">
        <v>48.7</v>
      </c>
      <c r="DD8" s="72">
        <v>48.3</v>
      </c>
      <c r="DE8" s="72">
        <v>47.7</v>
      </c>
      <c r="DF8" s="72">
        <v>51.8</v>
      </c>
      <c r="DG8" s="72">
        <v>58.8</v>
      </c>
      <c r="DH8" s="72">
        <v>27.2</v>
      </c>
      <c r="DI8" s="72">
        <v>26.7</v>
      </c>
      <c r="DJ8" s="72">
        <v>27.9</v>
      </c>
      <c r="DK8" s="72">
        <v>28.1</v>
      </c>
      <c r="DL8" s="72">
        <v>27.8</v>
      </c>
      <c r="DM8" s="72">
        <v>27.4</v>
      </c>
      <c r="DN8" s="72">
        <v>27.8</v>
      </c>
      <c r="DO8" s="72">
        <v>28.1</v>
      </c>
      <c r="DP8" s="72">
        <v>29.2</v>
      </c>
      <c r="DQ8" s="72">
        <v>29</v>
      </c>
      <c r="DR8" s="72">
        <v>24.8</v>
      </c>
      <c r="DS8" s="71">
        <v>67.900000000000006</v>
      </c>
      <c r="DT8" s="71">
        <v>69.8</v>
      </c>
      <c r="DU8" s="71">
        <v>72.2</v>
      </c>
      <c r="DV8" s="71">
        <v>74.5</v>
      </c>
      <c r="DW8" s="71">
        <v>44.6</v>
      </c>
      <c r="DX8" s="71">
        <v>51.2</v>
      </c>
      <c r="DY8" s="71">
        <v>52</v>
      </c>
      <c r="DZ8" s="71">
        <v>52.5</v>
      </c>
      <c r="EA8" s="71">
        <v>52.5</v>
      </c>
      <c r="EB8" s="71">
        <v>54</v>
      </c>
      <c r="EC8" s="71">
        <v>54.8</v>
      </c>
      <c r="ED8" s="71">
        <v>72</v>
      </c>
      <c r="EE8" s="71">
        <v>74.599999999999994</v>
      </c>
      <c r="EF8" s="71">
        <v>76.400000000000006</v>
      </c>
      <c r="EG8" s="71">
        <v>79</v>
      </c>
      <c r="EH8" s="71">
        <v>62.4</v>
      </c>
      <c r="EI8" s="71">
        <v>64.3</v>
      </c>
      <c r="EJ8" s="71">
        <v>66</v>
      </c>
      <c r="EK8" s="71">
        <v>67.099999999999994</v>
      </c>
      <c r="EL8" s="71">
        <v>67.900000000000006</v>
      </c>
      <c r="EM8" s="71">
        <v>69.2</v>
      </c>
      <c r="EN8" s="71">
        <v>70.3</v>
      </c>
      <c r="EO8" s="72">
        <v>40464466</v>
      </c>
      <c r="EP8" s="72">
        <v>40019233</v>
      </c>
      <c r="EQ8" s="72">
        <v>39883300</v>
      </c>
      <c r="ER8" s="72">
        <v>40216330</v>
      </c>
      <c r="ES8" s="72">
        <v>69661407</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NEB1111HP010X</cp:lastModifiedBy>
  <cp:lastPrinted>2022-01-12T23:55:41Z</cp:lastPrinted>
  <dcterms:created xsi:type="dcterms:W3CDTF">2021-12-03T08:46:17Z</dcterms:created>
  <dcterms:modified xsi:type="dcterms:W3CDTF">2022-01-12T23:55:43Z</dcterms:modified>
  <cp:category/>
</cp:coreProperties>
</file>