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228"/>
  <workbookPr/>
  <mc:AlternateContent xmlns:mc="http://schemas.openxmlformats.org/markup-compatibility/2006">
    <mc:Choice Requires="x15">
      <x15ac:absPath xmlns:x15ac="http://schemas.microsoft.com/office/spreadsheetml/2010/11/ac" url="\\yawatano\水道課$\個別\das07061\デスクトップ\"/>
    </mc:Choice>
  </mc:AlternateContent>
  <xr:revisionPtr revIDLastSave="0" documentId="13_ncr:1_{D7463A89-3293-4F50-A437-B35D589B7ABD}" xr6:coauthVersionLast="45" xr6:coauthVersionMax="45" xr10:uidLastSave="{00000000-0000-0000-0000-000000000000}"/>
  <workbookProtection workbookAlgorithmName="SHA-512" workbookHashValue="M3VjJTFNwdqKn+0EulQmS3pSkqWO1RwGOp0UwfCU5TpvP1uHSkhcLPJ5PMFUFge0zZ3dbI8MdB0+Pp4wY3p17g==" workbookSaltValue="WUprrLts8mPKNKvnKxgqIQ==" workbookSpinCount="100000" lockStructure="1"/>
  <bookViews>
    <workbookView xWindow="-120" yWindow="-120" windowWidth="20730" windowHeight="11160" xr2:uid="{00000000-000D-0000-FFFF-FFFF00000000}"/>
  </bookViews>
  <sheets>
    <sheet name="法適用_水道事業" sheetId="4" r:id="rId1"/>
    <sheet name="データ" sheetId="5" state="hidden"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<sst xmlns="http://schemas.openxmlformats.org/spreadsheetml/2006/main" count="228" uniqueCount="113">
  <si>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</si>
  <si>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</si>
  <si>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</si>
  <si>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</si>
  <si>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</si>
  <si>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</si>
  <si>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</si>
  <si>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</si>
  <si>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</si>
  <si>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</si>
  <si>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</si>
  <si>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</si>
  <si>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</si>
  <si>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</si>
  <si>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</si>
  <si>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</si>
  <si>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</si>
  <si>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</si>
  <si>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</si>
  <si>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</si>
  <si>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</si>
  <si>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</si>
  <si>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</si>
  <si>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</si>
  <si>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</si>
  <si>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</si>
  <si>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</si>
  <si>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</si>
  <si>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</si>
  <si>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</si>
  <si>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</si>
  <si>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</si>
  <si>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</si>
  <si>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</si>
  <si>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</si>
  <si>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</si>
  <si>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</si>
  <si>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</si>
  <si>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</si>
  <si>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</si>
  <si>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</si>
  <si>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</si>
  <si>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</si>
  <si>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</si>
  <si>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</si>
  <si>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</si>
  <si>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</si>
  <si>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</si>
  <si>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</si>
  <si>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</si>
  <si>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</si>
  <si>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</si>
  <si>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</si>
  <si>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</si>
  <si>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</si>
  <si>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</si>
  <si>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</si>
  <si>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</si>
  <si>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</si>
  <si>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</si>
  <si>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</si>
  <si>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</si>
  <si>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</si>
  <si>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</si>
  <si>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</si>
  <si>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</si>
  <si>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</si>
  <si>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</si>
  <si>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</si>
  <si>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</si>
  <si>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</si>
  <si>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</si>
  <si>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</si>
  <si>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</si>
  <si>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</si>
  <si>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</si>
  <si>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</si>
  <si>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</si>
  <si>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</si>
  <si>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</si>
  <si>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</si>
  <si>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</si>
  <si>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</si>
  <si>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</si>
  <si>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</si>
  <si>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</si>
  <si>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</si>
  <si>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</si>
  <si>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</si>
  <si>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</si>
  <si>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</si>
  <si>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</si>
  <si>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静岡県　伊東市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</si>
  <si>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</si>
  <si>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</si>
  <si>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</si>
  <si>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</si>
  <si>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</si>
  <si>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</si>
  <si>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</si>
  <si>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</si>
  <si>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</si>
  <si>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</si>
  <si>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</si>
  <si>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</si>
  <si>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</si>
  <si>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</si>
  <si>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</si>
  <si>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</si>
  <si>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</si>
  <si>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有形固定資産の減価償却率は、類似団体平均値を下回っておりますが、施設の老朽化の状況は他の事業体と同様の状況であると考えられます。
　施設の老朽度合いを注視し、老朽施設の更新に向けて財源の確保を検討する必要があります。
　管路経年化率は、類似団体平均値より高い値となっておりますが、これは、人口の増加に伴い、水需要が急激に増大した時期に拡張整備された水道管が更新時期を迎えてきているためです。また、これらの水道管の更新には多大な費用が見込まれており、主たる財源である給水収益が減少傾向にある中で、耐用年数を経過した管路に対し、管路の更新ペースが追いついておらず管路更新率が類似団体の平均値を下回っております。
　今後は、アセットマネジメントに基づき、財源の確保と更新事業費の平準化を図り、管路の更新を計画的に進めていきます。</t>
    <rPh sb="1" eb="3">
      <t>ユウケイ</t>
    </rPh>
    <rPh sb="3" eb="5">
      <t>コテイ</t>
    </rPh>
    <rPh sb="5" eb="7">
      <t>シサン</t>
    </rPh>
    <rPh sb="8" eb="10">
      <t>ゲンカ</t>
    </rPh>
    <rPh sb="10" eb="12">
      <t>ショウキャク</t>
    </rPh>
    <rPh sb="12" eb="13">
      <t>リツ</t>
    </rPh>
    <rPh sb="15" eb="17">
      <t>ルイジ</t>
    </rPh>
    <rPh sb="17" eb="19">
      <t>ダンタイ</t>
    </rPh>
    <rPh sb="19" eb="22">
      <t>ヘイキンチ</t>
    </rPh>
    <rPh sb="23" eb="25">
      <t>シタマワ</t>
    </rPh>
    <rPh sb="33" eb="35">
      <t>シセツ</t>
    </rPh>
    <rPh sb="36" eb="39">
      <t>ロウキュウカ</t>
    </rPh>
    <rPh sb="40" eb="42">
      <t>ジョウキョウ</t>
    </rPh>
    <rPh sb="43" eb="44">
      <t>タ</t>
    </rPh>
    <rPh sb="45" eb="48">
      <t>ジギョウタイ</t>
    </rPh>
    <rPh sb="49" eb="51">
      <t>ドウヨウ</t>
    </rPh>
    <rPh sb="52" eb="54">
      <t>ジョウキョウ</t>
    </rPh>
    <rPh sb="58" eb="59">
      <t>カンガ</t>
    </rPh>
    <rPh sb="67" eb="69">
      <t>シセツ</t>
    </rPh>
    <rPh sb="70" eb="72">
      <t>ロウキュウ</t>
    </rPh>
    <rPh sb="72" eb="74">
      <t>ドア</t>
    </rPh>
    <rPh sb="76" eb="78">
      <t>チュウシ</t>
    </rPh>
    <rPh sb="80" eb="82">
      <t>ロウキュウ</t>
    </rPh>
    <rPh sb="82" eb="84">
      <t>シセツ</t>
    </rPh>
    <rPh sb="85" eb="87">
      <t>コウシン</t>
    </rPh>
    <rPh sb="88" eb="89">
      <t>ム</t>
    </rPh>
    <rPh sb="91" eb="93">
      <t>ザイゲン</t>
    </rPh>
    <rPh sb="94" eb="96">
      <t>カクホ</t>
    </rPh>
    <rPh sb="97" eb="99">
      <t>ケントウ</t>
    </rPh>
    <rPh sb="101" eb="103">
      <t>ヒツヨウ</t>
    </rPh>
    <rPh sb="111" eb="117">
      <t>カンロケイネンカリツ</t>
    </rPh>
    <rPh sb="119" eb="123">
      <t>ルイジダンタイ</t>
    </rPh>
    <rPh sb="123" eb="126">
      <t>ヘイキンチ</t>
    </rPh>
    <rPh sb="128" eb="129">
      <t>タカ</t>
    </rPh>
    <rPh sb="130" eb="131">
      <t>アタイ</t>
    </rPh>
    <rPh sb="145" eb="147">
      <t>ジンコウ</t>
    </rPh>
    <rPh sb="148" eb="150">
      <t>ゾウカ</t>
    </rPh>
    <rPh sb="151" eb="152">
      <t>トモナ</t>
    </rPh>
    <rPh sb="154" eb="157">
      <t>ミズジュヨウ</t>
    </rPh>
    <rPh sb="158" eb="160">
      <t>キュウゲキ</t>
    </rPh>
    <rPh sb="161" eb="163">
      <t>ゾウダイ</t>
    </rPh>
    <rPh sb="165" eb="167">
      <t>ジキ</t>
    </rPh>
    <rPh sb="168" eb="172">
      <t>カクチョウセイビ</t>
    </rPh>
    <rPh sb="175" eb="178">
      <t>スイドウカン</t>
    </rPh>
    <rPh sb="179" eb="183">
      <t>コウシンジキ</t>
    </rPh>
    <rPh sb="184" eb="185">
      <t>ムカ</t>
    </rPh>
    <rPh sb="207" eb="209">
      <t>コウシン</t>
    </rPh>
    <rPh sb="211" eb="213">
      <t>タダイ</t>
    </rPh>
    <rPh sb="214" eb="216">
      <t>ヒヨウ</t>
    </rPh>
    <rPh sb="217" eb="219">
      <t>ミコ</t>
    </rPh>
    <rPh sb="225" eb="226">
      <t>シュ</t>
    </rPh>
    <rPh sb="228" eb="230">
      <t>ザイゲン</t>
    </rPh>
    <rPh sb="233" eb="237">
      <t>キュウスイシュウエキ</t>
    </rPh>
    <rPh sb="238" eb="242">
      <t>ゲンショウケイコウ</t>
    </rPh>
    <rPh sb="245" eb="246">
      <t>ナカ</t>
    </rPh>
    <rPh sb="248" eb="252">
      <t>タイヨウネンスウ</t>
    </rPh>
    <rPh sb="253" eb="255">
      <t>ケイカ</t>
    </rPh>
    <rPh sb="257" eb="259">
      <t>カンロ</t>
    </rPh>
    <rPh sb="260" eb="261">
      <t>タイ</t>
    </rPh>
    <rPh sb="263" eb="265">
      <t>カンロ</t>
    </rPh>
    <rPh sb="266" eb="268">
      <t>コウシン</t>
    </rPh>
    <rPh sb="272" eb="273">
      <t>オ</t>
    </rPh>
    <rPh sb="280" eb="285">
      <t>カンロコウシンリツ</t>
    </rPh>
    <rPh sb="286" eb="290">
      <t>ルイジダンタイ</t>
    </rPh>
    <rPh sb="291" eb="294">
      <t>ヘイキンチ</t>
    </rPh>
    <rPh sb="295" eb="297">
      <t>シタマワ</t>
    </rPh>
    <rPh sb="306" eb="308">
      <t>コンゴ</t>
    </rPh>
    <rPh sb="321" eb="322">
      <t>モト</t>
    </rPh>
    <rPh sb="325" eb="327">
      <t>ザイゲン</t>
    </rPh>
    <rPh sb="328" eb="330">
      <t>カクホ</t>
    </rPh>
    <rPh sb="331" eb="336">
      <t>コウシンジギョウヒ</t>
    </rPh>
    <rPh sb="337" eb="340">
      <t>ヘイジュンカ</t>
    </rPh>
    <rPh sb="341" eb="342">
      <t>ハカ</t>
    </rPh>
    <rPh sb="344" eb="346">
      <t>カンロ</t>
    </rPh>
    <rPh sb="347" eb="349">
      <t>コウシン</t>
    </rPh>
    <rPh sb="350" eb="353">
      <t>ケイカクテキ</t>
    </rPh>
    <rPh sb="354" eb="355">
      <t>スス</t>
    </rPh>
    <phoneticPr fontId="4"/>
  </si>
  <si>
    <t>　経常収支比率、料金回収率が100％を超え、累積欠損金も生じておらず、本市の経営状況は、引き続き健全な水準にあります。
　しかし、有収率や管路経年化率等は全国平均値や類似団体平均値と比較して厳しい数値を示しており、計画的かつ効率的な対策が求められています。
　給水人口の減少等により給水収益が減少傾向にあり、厳しい財政状況の中で老朽化施設の更新や耐震化等を適切に進めていくために、更なる経常経費の節減や企業債残高の縮減に繋がる効率的な事業運営に努めるとともに、給水需要に応じた施設規模の見直しや施設の統廃合、管種や老朽度合に応じた更新の優先順位設定を検討し、施設、管路の長期的な更新計画を定め、更新事業費の抑制及び平準化や施設の長寿命化に努めます。
　</t>
    <rPh sb="91" eb="93">
      <t>ヒカク</t>
    </rPh>
    <rPh sb="95" eb="96">
      <t>キビ</t>
    </rPh>
    <rPh sb="98" eb="99">
      <t>スウ</t>
    </rPh>
    <rPh sb="154" eb="155">
      <t>キビ</t>
    </rPh>
    <rPh sb="157" eb="159">
      <t>ザイセイ</t>
    </rPh>
    <rPh sb="159" eb="161">
      <t>ジョウキョウ</t>
    </rPh>
    <rPh sb="162" eb="163">
      <t>ナカ</t>
    </rPh>
    <rPh sb="190" eb="191">
      <t>サラ</t>
    </rPh>
    <rPh sb="210" eb="211">
      <t>ツナ</t>
    </rPh>
    <rPh sb="213" eb="216">
      <t>コウリツテキ</t>
    </rPh>
    <rPh sb="217" eb="219">
      <t>ジギョウ</t>
    </rPh>
    <rPh sb="219" eb="221">
      <t>ウンエイ</t>
    </rPh>
    <rPh sb="222" eb="223">
      <t>ツト</t>
    </rPh>
    <phoneticPr fontId="4"/>
  </si>
  <si>
    <t>　経常収支比率は類似団体平均を下回っておりますが、単年度収支の黒字を示す100％を上回っており、累積欠損金の発生も無く、本市の経営状況は健全な水準が保たれています。
　流動比率は、類似団体平均を下回っておりますが、全国平均とほぼ同水準にあり、必要な支払能力は確保されています。
　企業債残高対給水収益比率は、類似団体平均を上回っておりますが、75％を超える自己資本構成比率を維持しており、企業債に対する依存度は低いものと考えられます。
　料金回収率は、給水人口の減少等により減少傾向にありますが、現状は100％を上回り、経営に必要な経費を水道料金収入で賄うとともに、給水原価も類似団体平均を下回る水準を維持しております。
　有収水量の減少傾向が続いているため、今後も経常経費の縮減に努め、より効率的な事業運営について検討していく必要があります。
　施設利用率については、本市は観光を中心とした第３次産業が主要産業であるため、行楽シーズンの水需要の増大を考慮し、低い水準となっていますが、今後の給水人口の減少を踏まえ、適正な施設規模を検討する必要があります。
　有収率は、令和元年度から2.29%低下し71.04%となっているため、漏水調査や老朽管更新の計画的な実施に努め、有収率の向上を図っていきます。</t>
    <rPh sb="1" eb="3">
      <t>ケイジョウ</t>
    </rPh>
    <rPh sb="3" eb="5">
      <t>シュウシ</t>
    </rPh>
    <rPh sb="5" eb="7">
      <t>ヒリツ</t>
    </rPh>
    <rPh sb="25" eb="28">
      <t>タンネンド</t>
    </rPh>
    <rPh sb="28" eb="30">
      <t>シュウシ</t>
    </rPh>
    <rPh sb="31" eb="33">
      <t>クロジ</t>
    </rPh>
    <rPh sb="34" eb="35">
      <t>シメ</t>
    </rPh>
    <rPh sb="41" eb="43">
      <t>ウワマワ</t>
    </rPh>
    <rPh sb="48" eb="50">
      <t>ルイセキ</t>
    </rPh>
    <rPh sb="50" eb="53">
      <t>ケッソンキン</t>
    </rPh>
    <rPh sb="54" eb="56">
      <t>ハッセイ</t>
    </rPh>
    <rPh sb="57" eb="58">
      <t>ナ</t>
    </rPh>
    <rPh sb="60" eb="62">
      <t>ホンシ</t>
    </rPh>
    <rPh sb="63" eb="65">
      <t>ケイエイ</t>
    </rPh>
    <rPh sb="65" eb="67">
      <t>ジョウキョウ</t>
    </rPh>
    <rPh sb="68" eb="70">
      <t>ケンゼン</t>
    </rPh>
    <rPh sb="71" eb="73">
      <t>スイジュン</t>
    </rPh>
    <rPh sb="74" eb="75">
      <t>タモ</t>
    </rPh>
    <rPh sb="114" eb="117">
      <t>ドウスイジュン</t>
    </rPh>
    <rPh sb="140" eb="142">
      <t>キギョウ</t>
    </rPh>
    <rPh sb="142" eb="143">
      <t>サイ</t>
    </rPh>
    <rPh sb="143" eb="145">
      <t>ザンダカ</t>
    </rPh>
    <rPh sb="145" eb="146">
      <t>タイ</t>
    </rPh>
    <rPh sb="146" eb="148">
      <t>キュウスイ</t>
    </rPh>
    <rPh sb="148" eb="150">
      <t>シュウエキ</t>
    </rPh>
    <rPh sb="150" eb="152">
      <t>ヒリツ</t>
    </rPh>
    <rPh sb="154" eb="156">
      <t>ルイジ</t>
    </rPh>
    <rPh sb="156" eb="158">
      <t>ダンタイ</t>
    </rPh>
    <rPh sb="158" eb="160">
      <t>ヘイキン</t>
    </rPh>
    <rPh sb="161" eb="163">
      <t>ウワマワ</t>
    </rPh>
    <rPh sb="175" eb="176">
      <t>コ</t>
    </rPh>
    <rPh sb="178" eb="180">
      <t>ジコ</t>
    </rPh>
    <rPh sb="180" eb="182">
      <t>シホン</t>
    </rPh>
    <rPh sb="182" eb="184">
      <t>コウセイ</t>
    </rPh>
    <rPh sb="184" eb="186">
      <t>ヒリツ</t>
    </rPh>
    <rPh sb="187" eb="189">
      <t>イジ</t>
    </rPh>
    <rPh sb="194" eb="196">
      <t>キギョウ</t>
    </rPh>
    <rPh sb="196" eb="197">
      <t>サイ</t>
    </rPh>
    <rPh sb="198" eb="199">
      <t>タイ</t>
    </rPh>
    <rPh sb="201" eb="204">
      <t>イゾンド</t>
    </rPh>
    <rPh sb="205" eb="206">
      <t>ヒク</t>
    </rPh>
    <rPh sb="210" eb="211">
      <t>カンガ</t>
    </rPh>
    <rPh sb="219" eb="221">
      <t>リョウキン</t>
    </rPh>
    <rPh sb="221" eb="223">
      <t>カイシュウ</t>
    </rPh>
    <rPh sb="223" eb="224">
      <t>リツ</t>
    </rPh>
    <rPh sb="226" eb="230">
      <t>キュウスイジンコウ</t>
    </rPh>
    <rPh sb="231" eb="233">
      <t>ゲンショウ</t>
    </rPh>
    <rPh sb="237" eb="241">
      <t>ゲンショウケイコウ</t>
    </rPh>
    <rPh sb="248" eb="250">
      <t>ゲンジョウ</t>
    </rPh>
    <rPh sb="256" eb="258">
      <t>ウワマワ</t>
    </rPh>
    <rPh sb="260" eb="262">
      <t>ケイエイ</t>
    </rPh>
    <rPh sb="263" eb="265">
      <t>ヒツヨウ</t>
    </rPh>
    <rPh sb="266" eb="268">
      <t>ケイヒ</t>
    </rPh>
    <rPh sb="269" eb="271">
      <t>スイドウ</t>
    </rPh>
    <rPh sb="271" eb="273">
      <t>リョウキン</t>
    </rPh>
    <rPh sb="273" eb="275">
      <t>シュウニュウ</t>
    </rPh>
    <rPh sb="276" eb="277">
      <t>マカナ</t>
    </rPh>
    <rPh sb="283" eb="285">
      <t>キュウスイ</t>
    </rPh>
    <rPh sb="285" eb="287">
      <t>ゲンカ</t>
    </rPh>
    <rPh sb="288" eb="290">
      <t>ルイジ</t>
    </rPh>
    <rPh sb="290" eb="292">
      <t>ダンタイ</t>
    </rPh>
    <rPh sb="292" eb="294">
      <t>ヘイキン</t>
    </rPh>
    <rPh sb="295" eb="297">
      <t>シタマワ</t>
    </rPh>
    <rPh sb="298" eb="300">
      <t>スイジュン</t>
    </rPh>
    <rPh sb="301" eb="303">
      <t>イジ</t>
    </rPh>
    <rPh sb="312" eb="314">
      <t>ユウシュウ</t>
    </rPh>
    <rPh sb="314" eb="316">
      <t>スイリョウ</t>
    </rPh>
    <rPh sb="317" eb="319">
      <t>ゲンショウ</t>
    </rPh>
    <rPh sb="319" eb="321">
      <t>ケイコウ</t>
    </rPh>
    <rPh sb="322" eb="323">
      <t>ツヅ</t>
    </rPh>
    <rPh sb="330" eb="332">
      <t>コンゴ</t>
    </rPh>
    <rPh sb="333" eb="335">
      <t>ケイジョウ</t>
    </rPh>
    <rPh sb="335" eb="337">
      <t>ケイヒ</t>
    </rPh>
    <rPh sb="338" eb="340">
      <t>シュクゲン</t>
    </rPh>
    <rPh sb="341" eb="342">
      <t>ツト</t>
    </rPh>
    <rPh sb="346" eb="349">
      <t>コウリツテキ</t>
    </rPh>
    <rPh sb="350" eb="352">
      <t>ジギョウ</t>
    </rPh>
    <rPh sb="352" eb="354">
      <t>ウンエイ</t>
    </rPh>
    <rPh sb="358" eb="360">
      <t>ケントウ</t>
    </rPh>
    <rPh sb="364" eb="366">
      <t>ヒツヨウ</t>
    </rPh>
    <rPh sb="430" eb="431">
      <t>ヒク</t>
    </rPh>
    <rPh sb="432" eb="434">
      <t>スイジュン</t>
    </rPh>
    <rPh sb="443" eb="445">
      <t>コンゴ</t>
    </rPh>
    <rPh sb="446" eb="450">
      <t>キュウスイジンコウ</t>
    </rPh>
    <rPh sb="451" eb="453">
      <t>ゲンショウ</t>
    </rPh>
    <rPh sb="454" eb="455">
      <t>フ</t>
    </rPh>
    <rPh sb="480" eb="482">
      <t>ユウシュウ</t>
    </rPh>
    <rPh sb="482" eb="483">
      <t>リツ</t>
    </rPh>
    <rPh sb="485" eb="487">
      <t>レイワ</t>
    </rPh>
    <rPh sb="487" eb="488">
      <t>モト</t>
    </rPh>
    <rPh sb="488" eb="490">
      <t>ネンド</t>
    </rPh>
    <rPh sb="497" eb="499">
      <t>テイカ</t>
    </rPh>
    <rPh sb="515" eb="517">
      <t>ロウスイ</t>
    </rPh>
    <rPh sb="517" eb="519">
      <t>チョウサ</t>
    </rPh>
    <rPh sb="520" eb="522">
      <t>ロウキュウ</t>
    </rPh>
    <rPh sb="522" eb="523">
      <t>カン</t>
    </rPh>
    <rPh sb="523" eb="525">
      <t>コウシン</t>
    </rPh>
    <rPh sb="526" eb="529">
      <t>ケイカクテキ</t>
    </rPh>
    <rPh sb="530" eb="532">
      <t>ジッシ</t>
    </rPh>
    <rPh sb="533" eb="534">
      <t>ツト</t>
    </rPh>
    <rPh sb="536" eb="538">
      <t>ユウシュウ</t>
    </rPh>
    <rPh sb="538" eb="539">
      <t>リツ</t>
    </rPh>
    <rPh sb="540" eb="542">
      <t>コウジョウ</t>
    </rPh>
    <rPh sb="543" eb="544">
      <t>ハカ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</si>
</sst>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5" fillId="0" borderId="9"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10"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0.99</c:v>
                </c:pt>
                <c:pt idx="1">
                  <c:v>0.47</c:v>
                </c:pt>
                <c:pt idx="2">
                  <c:v>0.42</c:v>
                </c:pt>
                <c:pt idx="3">
                  <c:v>0.55000000000000004</c:v>
                </c:pt>
                <c:pt idx="4">
                  <c:v>0.44</c:v>
                </c:pt>
              </c:numCache>
            </c:numRef>
          </c:val>
          <c:extLst>
            <c:ext xmlns:c16="http://schemas.microsoft.com/office/drawing/2014/chart" uri="{C3380CC4-5D6E-409C-BE32-E72D297353CC}">
              <c16:uniqueId val="{00000000-A95B-41D1-B543-F1714B4C5C83}"/>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0.75</c:v>
                </c:pt>
                <c:pt idx="2">
                  <c:v>0.63</c:v>
                </c:pt>
                <c:pt idx="3">
                  <c:v>0.63</c:v>
                </c:pt>
                <c:pt idx="4">
                  <c:v>0.6</c:v>
                </c:pt>
              </c:numCache>
            </c:numRef>
          </c:val>
          <c:smooth val="0"/>
          <c:extLst>
            <c:ext xmlns:c16="http://schemas.microsoft.com/office/drawing/2014/chart" uri="{C3380CC4-5D6E-409C-BE32-E72D297353CC}">
              <c16:uniqueId val="{00000001-A95B-41D1-B543-F1714B4C5C83}"/>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42.52</c:v>
                </c:pt>
                <c:pt idx="1">
                  <c:v>42.18</c:v>
                </c:pt>
                <c:pt idx="2">
                  <c:v>41.52</c:v>
                </c:pt>
                <c:pt idx="3">
                  <c:v>41.25</c:v>
                </c:pt>
                <c:pt idx="4">
                  <c:v>40.69</c:v>
                </c:pt>
              </c:numCache>
            </c:numRef>
          </c:val>
          <c:extLst>
            <c:ext xmlns:c16="http://schemas.microsoft.com/office/drawing/2014/chart" uri="{C3380CC4-5D6E-409C-BE32-E72D297353CC}">
              <c16:uniqueId val="{00000000-9681-4281-8D11-15B093503A70}"/>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59.11</c:v>
                </c:pt>
                <c:pt idx="1">
                  <c:v>59.74</c:v>
                </c:pt>
                <c:pt idx="2">
                  <c:v>59.46</c:v>
                </c:pt>
                <c:pt idx="3">
                  <c:v>59.51</c:v>
                </c:pt>
                <c:pt idx="4">
                  <c:v>59.91</c:v>
                </c:pt>
              </c:numCache>
            </c:numRef>
          </c:val>
          <c:smooth val="0"/>
          <c:extLst>
            <c:ext xmlns:c16="http://schemas.microsoft.com/office/drawing/2014/chart" uri="{C3380CC4-5D6E-409C-BE32-E72D297353CC}">
              <c16:uniqueId val="{00000001-9681-4281-8D11-15B093503A70}"/>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74.7</c:v>
                </c:pt>
                <c:pt idx="1">
                  <c:v>75.13</c:v>
                </c:pt>
                <c:pt idx="2">
                  <c:v>74.61</c:v>
                </c:pt>
                <c:pt idx="3">
                  <c:v>73.33</c:v>
                </c:pt>
                <c:pt idx="4">
                  <c:v>71.040000000000006</c:v>
                </c:pt>
              </c:numCache>
            </c:numRef>
          </c:val>
          <c:extLst>
            <c:ext xmlns:c16="http://schemas.microsoft.com/office/drawing/2014/chart" uri="{C3380CC4-5D6E-409C-BE32-E72D297353CC}">
              <c16:uniqueId val="{00000000-77CA-4DB1-8542-2FFFBF1FECDF}"/>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87.91</c:v>
                </c:pt>
                <c:pt idx="1">
                  <c:v>87.28</c:v>
                </c:pt>
                <c:pt idx="2">
                  <c:v>87.41</c:v>
                </c:pt>
                <c:pt idx="3">
                  <c:v>87.08</c:v>
                </c:pt>
                <c:pt idx="4">
                  <c:v>87.26</c:v>
                </c:pt>
              </c:numCache>
            </c:numRef>
          </c:val>
          <c:smooth val="0"/>
          <c:extLst>
            <c:ext xmlns:c16="http://schemas.microsoft.com/office/drawing/2014/chart" uri="{C3380CC4-5D6E-409C-BE32-E72D297353CC}">
              <c16:uniqueId val="{00000001-77CA-4DB1-8542-2FFFBF1FECDF}"/>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123.48</c:v>
                </c:pt>
                <c:pt idx="1">
                  <c:v>114.1</c:v>
                </c:pt>
                <c:pt idx="2">
                  <c:v>115.38</c:v>
                </c:pt>
                <c:pt idx="3">
                  <c:v>104.69</c:v>
                </c:pt>
                <c:pt idx="4">
                  <c:v>105.6</c:v>
                </c:pt>
              </c:numCache>
            </c:numRef>
          </c:val>
          <c:extLst>
            <c:ext xmlns:c16="http://schemas.microsoft.com/office/drawing/2014/chart" uri="{C3380CC4-5D6E-409C-BE32-E72D297353CC}">
              <c16:uniqueId val="{00000000-3B92-4048-BFBE-94B776F58241}"/>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113.16</c:v>
                </c:pt>
                <c:pt idx="1">
                  <c:v>112.15</c:v>
                </c:pt>
                <c:pt idx="2">
                  <c:v>111.44</c:v>
                </c:pt>
                <c:pt idx="3">
                  <c:v>111.17</c:v>
                </c:pt>
                <c:pt idx="4">
                  <c:v>110.91</c:v>
                </c:pt>
              </c:numCache>
            </c:numRef>
          </c:val>
          <c:smooth val="0"/>
          <c:extLst>
            <c:ext xmlns:c16="http://schemas.microsoft.com/office/drawing/2014/chart" uri="{C3380CC4-5D6E-409C-BE32-E72D297353CC}">
              <c16:uniqueId val="{00000001-3B92-4048-BFBE-94B776F58241}"/>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39.24</c:v>
                </c:pt>
                <c:pt idx="1">
                  <c:v>40.76</c:v>
                </c:pt>
                <c:pt idx="2">
                  <c:v>41.68</c:v>
                </c:pt>
                <c:pt idx="3">
                  <c:v>43.31</c:v>
                </c:pt>
                <c:pt idx="4">
                  <c:v>44.23</c:v>
                </c:pt>
              </c:numCache>
            </c:numRef>
          </c:val>
          <c:extLst>
            <c:ext xmlns:c16="http://schemas.microsoft.com/office/drawing/2014/chart" uri="{C3380CC4-5D6E-409C-BE32-E72D297353CC}">
              <c16:uniqueId val="{00000000-2502-4112-9B63-C9B7A4286758}"/>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46.88</c:v>
                </c:pt>
                <c:pt idx="1">
                  <c:v>46.94</c:v>
                </c:pt>
                <c:pt idx="2">
                  <c:v>47.62</c:v>
                </c:pt>
                <c:pt idx="3">
                  <c:v>48.55</c:v>
                </c:pt>
                <c:pt idx="4">
                  <c:v>49.2</c:v>
                </c:pt>
              </c:numCache>
            </c:numRef>
          </c:val>
          <c:smooth val="0"/>
          <c:extLst>
            <c:ext xmlns:c16="http://schemas.microsoft.com/office/drawing/2014/chart" uri="{C3380CC4-5D6E-409C-BE32-E72D297353CC}">
              <c16:uniqueId val="{00000001-2502-4112-9B63-C9B7A4286758}"/>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32.92</c:v>
                </c:pt>
                <c:pt idx="1">
                  <c:v>35.96</c:v>
                </c:pt>
                <c:pt idx="2">
                  <c:v>37.840000000000003</c:v>
                </c:pt>
                <c:pt idx="3">
                  <c:v>38.01</c:v>
                </c:pt>
                <c:pt idx="4">
                  <c:v>38.409999999999997</c:v>
                </c:pt>
              </c:numCache>
            </c:numRef>
          </c:val>
          <c:extLst>
            <c:ext xmlns:c16="http://schemas.microsoft.com/office/drawing/2014/chart" uri="{C3380CC4-5D6E-409C-BE32-E72D297353CC}">
              <c16:uniqueId val="{00000000-C85E-498C-8057-760A8E590137}"/>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13.39</c:v>
                </c:pt>
                <c:pt idx="1">
                  <c:v>14.48</c:v>
                </c:pt>
                <c:pt idx="2">
                  <c:v>16.27</c:v>
                </c:pt>
                <c:pt idx="3">
                  <c:v>17.11</c:v>
                </c:pt>
                <c:pt idx="4">
                  <c:v>18.329999999999998</c:v>
                </c:pt>
              </c:numCache>
            </c:numRef>
          </c:val>
          <c:smooth val="0"/>
          <c:extLst>
            <c:ext xmlns:c16="http://schemas.microsoft.com/office/drawing/2014/chart" uri="{C3380CC4-5D6E-409C-BE32-E72D297353CC}">
              <c16:uniqueId val="{00000001-C85E-498C-8057-760A8E590137}"/>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A60-48C1-8746-096618358FF1}"/>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0.68</c:v>
                </c:pt>
                <c:pt idx="1">
                  <c:v>1</c:v>
                </c:pt>
                <c:pt idx="2">
                  <c:v>1.03</c:v>
                </c:pt>
                <c:pt idx="3">
                  <c:v>0.78</c:v>
                </c:pt>
                <c:pt idx="4">
                  <c:v>0.92</c:v>
                </c:pt>
              </c:numCache>
            </c:numRef>
          </c:val>
          <c:smooth val="0"/>
          <c:extLst>
            <c:ext xmlns:c16="http://schemas.microsoft.com/office/drawing/2014/chart" uri="{C3380CC4-5D6E-409C-BE32-E72D297353CC}">
              <c16:uniqueId val="{00000001-9A60-48C1-8746-096618358FF1}"/>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344.4</c:v>
                </c:pt>
                <c:pt idx="1">
                  <c:v>255.81</c:v>
                </c:pt>
                <c:pt idx="2">
                  <c:v>319.37</c:v>
                </c:pt>
                <c:pt idx="3">
                  <c:v>258.67</c:v>
                </c:pt>
                <c:pt idx="4">
                  <c:v>278.89999999999998</c:v>
                </c:pt>
              </c:numCache>
            </c:numRef>
          </c:val>
          <c:extLst>
            <c:ext xmlns:c16="http://schemas.microsoft.com/office/drawing/2014/chart" uri="{C3380CC4-5D6E-409C-BE32-E72D297353CC}">
              <c16:uniqueId val="{00000000-9747-47F0-9701-7A816CCBE615}"/>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357.82</c:v>
                </c:pt>
                <c:pt idx="1">
                  <c:v>355.5</c:v>
                </c:pt>
                <c:pt idx="2">
                  <c:v>349.83</c:v>
                </c:pt>
                <c:pt idx="3">
                  <c:v>360.86</c:v>
                </c:pt>
                <c:pt idx="4">
                  <c:v>350.79</c:v>
                </c:pt>
              </c:numCache>
            </c:numRef>
          </c:val>
          <c:smooth val="0"/>
          <c:extLst>
            <c:ext xmlns:c16="http://schemas.microsoft.com/office/drawing/2014/chart" uri="{C3380CC4-5D6E-409C-BE32-E72D297353CC}">
              <c16:uniqueId val="{00000001-9747-47F0-9701-7A816CCBE615}"/>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377.91</c:v>
                </c:pt>
                <c:pt idx="1">
                  <c:v>378.12</c:v>
                </c:pt>
                <c:pt idx="2">
                  <c:v>384.69</c:v>
                </c:pt>
                <c:pt idx="3">
                  <c:v>390.14</c:v>
                </c:pt>
                <c:pt idx="4">
                  <c:v>414.46</c:v>
                </c:pt>
              </c:numCache>
            </c:numRef>
          </c:val>
          <c:extLst>
            <c:ext xmlns:c16="http://schemas.microsoft.com/office/drawing/2014/chart" uri="{C3380CC4-5D6E-409C-BE32-E72D297353CC}">
              <c16:uniqueId val="{00000000-2B71-406F-85C9-AAD28AB1DC1D}"/>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307.45999999999998</c:v>
                </c:pt>
                <c:pt idx="1">
                  <c:v>312.58</c:v>
                </c:pt>
                <c:pt idx="2">
                  <c:v>314.87</c:v>
                </c:pt>
                <c:pt idx="3">
                  <c:v>309.27999999999997</c:v>
                </c:pt>
                <c:pt idx="4">
                  <c:v>322.92</c:v>
                </c:pt>
              </c:numCache>
            </c:numRef>
          </c:val>
          <c:smooth val="0"/>
          <c:extLst>
            <c:ext xmlns:c16="http://schemas.microsoft.com/office/drawing/2014/chart" uri="{C3380CC4-5D6E-409C-BE32-E72D297353CC}">
              <c16:uniqueId val="{00000001-2B71-406F-85C9-AAD28AB1DC1D}"/>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119.9</c:v>
                </c:pt>
                <c:pt idx="1">
                  <c:v>113.42</c:v>
                </c:pt>
                <c:pt idx="2">
                  <c:v>109.5</c:v>
                </c:pt>
                <c:pt idx="3">
                  <c:v>103.42</c:v>
                </c:pt>
                <c:pt idx="4">
                  <c:v>103.66</c:v>
                </c:pt>
              </c:numCache>
            </c:numRef>
          </c:val>
          <c:extLst>
            <c:ext xmlns:c16="http://schemas.microsoft.com/office/drawing/2014/chart" uri="{C3380CC4-5D6E-409C-BE32-E72D297353CC}">
              <c16:uniqueId val="{00000000-60B9-4DDC-8C57-41EA7F801CE6}"/>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106.01</c:v>
                </c:pt>
                <c:pt idx="1">
                  <c:v>104.57</c:v>
                </c:pt>
                <c:pt idx="2">
                  <c:v>103.54</c:v>
                </c:pt>
                <c:pt idx="3">
                  <c:v>103.32</c:v>
                </c:pt>
                <c:pt idx="4">
                  <c:v>100.85</c:v>
                </c:pt>
              </c:numCache>
            </c:numRef>
          </c:val>
          <c:smooth val="0"/>
          <c:extLst>
            <c:ext xmlns:c16="http://schemas.microsoft.com/office/drawing/2014/chart" uri="{C3380CC4-5D6E-409C-BE32-E72D297353CC}">
              <c16:uniqueId val="{00000001-60B9-4DDC-8C57-41EA7F801CE6}"/>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129.54</c:v>
                </c:pt>
                <c:pt idx="1">
                  <c:v>137.41</c:v>
                </c:pt>
                <c:pt idx="2">
                  <c:v>142.31</c:v>
                </c:pt>
                <c:pt idx="3">
                  <c:v>151.24</c:v>
                </c:pt>
                <c:pt idx="4">
                  <c:v>148.36000000000001</c:v>
                </c:pt>
              </c:numCache>
            </c:numRef>
          </c:val>
          <c:extLst>
            <c:ext xmlns:c16="http://schemas.microsoft.com/office/drawing/2014/chart" uri="{C3380CC4-5D6E-409C-BE32-E72D297353CC}">
              <c16:uniqueId val="{00000000-31C3-4BB5-8420-E912DC479291}"/>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162.24</c:v>
                </c:pt>
                <c:pt idx="1">
                  <c:v>165.47</c:v>
                </c:pt>
                <c:pt idx="2">
                  <c:v>167.46</c:v>
                </c:pt>
                <c:pt idx="3">
                  <c:v>168.56</c:v>
                </c:pt>
                <c:pt idx="4">
                  <c:v>167.1</c:v>
                </c:pt>
              </c:numCache>
            </c:numRef>
          </c:val>
          <c:smooth val="0"/>
          <c:extLst>
            <c:ext xmlns:c16="http://schemas.microsoft.com/office/drawing/2014/chart" uri="{C3380CC4-5D6E-409C-BE32-E72D297353CC}">
              <c16:uniqueId val="{00000001-31C3-4BB5-8420-E912DC479291}"/>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G1"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静岡県　伊東市</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A4</v>
      </c>
      <c r="X8" s="60"/>
      <c r="Y8" s="60"/>
      <c r="Z8" s="60"/>
      <c r="AA8" s="60"/>
      <c r="AB8" s="60"/>
      <c r="AC8" s="60"/>
      <c r="AD8" s="60" t="str">
        <f>データ!$M$6</f>
        <v>非設置</v>
      </c>
      <c r="AE8" s="60"/>
      <c r="AF8" s="60"/>
      <c r="AG8" s="60"/>
      <c r="AH8" s="60"/>
      <c r="AI8" s="60"/>
      <c r="AJ8" s="60"/>
      <c r="AK8" s="4"/>
      <c r="AL8" s="61">
        <f>データ!$R$6</f>
        <v>67718</v>
      </c>
      <c r="AM8" s="61"/>
      <c r="AN8" s="61"/>
      <c r="AO8" s="61"/>
      <c r="AP8" s="61"/>
      <c r="AQ8" s="61"/>
      <c r="AR8" s="61"/>
      <c r="AS8" s="61"/>
      <c r="AT8" s="52">
        <f>データ!$S$6</f>
        <v>124.1</v>
      </c>
      <c r="AU8" s="53"/>
      <c r="AV8" s="53"/>
      <c r="AW8" s="53"/>
      <c r="AX8" s="53"/>
      <c r="AY8" s="53"/>
      <c r="AZ8" s="53"/>
      <c r="BA8" s="53"/>
      <c r="BB8" s="54">
        <f>データ!$T$6</f>
        <v>545.66999999999996</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77.680000000000007</v>
      </c>
      <c r="J10" s="53"/>
      <c r="K10" s="53"/>
      <c r="L10" s="53"/>
      <c r="M10" s="53"/>
      <c r="N10" s="53"/>
      <c r="O10" s="64"/>
      <c r="P10" s="54">
        <f>データ!$P$6</f>
        <v>85.65</v>
      </c>
      <c r="Q10" s="54"/>
      <c r="R10" s="54"/>
      <c r="S10" s="54"/>
      <c r="T10" s="54"/>
      <c r="U10" s="54"/>
      <c r="V10" s="54"/>
      <c r="W10" s="61">
        <f>データ!$Q$6</f>
        <v>2500</v>
      </c>
      <c r="X10" s="61"/>
      <c r="Y10" s="61"/>
      <c r="Z10" s="61"/>
      <c r="AA10" s="61"/>
      <c r="AB10" s="61"/>
      <c r="AC10" s="61"/>
      <c r="AD10" s="2"/>
      <c r="AE10" s="2"/>
      <c r="AF10" s="2"/>
      <c r="AG10" s="2"/>
      <c r="AH10" s="4"/>
      <c r="AI10" s="4"/>
      <c r="AJ10" s="4"/>
      <c r="AK10" s="4"/>
      <c r="AL10" s="61">
        <f>データ!$U$6</f>
        <v>57727</v>
      </c>
      <c r="AM10" s="61"/>
      <c r="AN10" s="61"/>
      <c r="AO10" s="61"/>
      <c r="AP10" s="61"/>
      <c r="AQ10" s="61"/>
      <c r="AR10" s="61"/>
      <c r="AS10" s="61"/>
      <c r="AT10" s="52">
        <f>データ!$V$6</f>
        <v>45.45</v>
      </c>
      <c r="AU10" s="53"/>
      <c r="AV10" s="53"/>
      <c r="AW10" s="53"/>
      <c r="AX10" s="53"/>
      <c r="AY10" s="53"/>
      <c r="AZ10" s="53"/>
      <c r="BA10" s="53"/>
      <c r="BB10" s="54">
        <f>データ!$W$6</f>
        <v>1270.1199999999999</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95" t="s">
        <v>112</v>
      </c>
      <c r="BM16" s="96"/>
      <c r="BN16" s="96"/>
      <c r="BO16" s="96"/>
      <c r="BP16" s="96"/>
      <c r="BQ16" s="96"/>
      <c r="BR16" s="96"/>
      <c r="BS16" s="96"/>
      <c r="BT16" s="96"/>
      <c r="BU16" s="96"/>
      <c r="BV16" s="96"/>
      <c r="BW16" s="96"/>
      <c r="BX16" s="96"/>
      <c r="BY16" s="96"/>
      <c r="BZ16" s="97"/>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95"/>
      <c r="BM17" s="96"/>
      <c r="BN17" s="96"/>
      <c r="BO17" s="96"/>
      <c r="BP17" s="96"/>
      <c r="BQ17" s="96"/>
      <c r="BR17" s="96"/>
      <c r="BS17" s="96"/>
      <c r="BT17" s="96"/>
      <c r="BU17" s="96"/>
      <c r="BV17" s="96"/>
      <c r="BW17" s="96"/>
      <c r="BX17" s="96"/>
      <c r="BY17" s="96"/>
      <c r="BZ17" s="97"/>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95"/>
      <c r="BM18" s="96"/>
      <c r="BN18" s="96"/>
      <c r="BO18" s="96"/>
      <c r="BP18" s="96"/>
      <c r="BQ18" s="96"/>
      <c r="BR18" s="96"/>
      <c r="BS18" s="96"/>
      <c r="BT18" s="96"/>
      <c r="BU18" s="96"/>
      <c r="BV18" s="96"/>
      <c r="BW18" s="96"/>
      <c r="BX18" s="96"/>
      <c r="BY18" s="96"/>
      <c r="BZ18" s="97"/>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95"/>
      <c r="BM19" s="96"/>
      <c r="BN19" s="96"/>
      <c r="BO19" s="96"/>
      <c r="BP19" s="96"/>
      <c r="BQ19" s="96"/>
      <c r="BR19" s="96"/>
      <c r="BS19" s="96"/>
      <c r="BT19" s="96"/>
      <c r="BU19" s="96"/>
      <c r="BV19" s="96"/>
      <c r="BW19" s="96"/>
      <c r="BX19" s="96"/>
      <c r="BY19" s="96"/>
      <c r="BZ19" s="97"/>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95"/>
      <c r="BM20" s="96"/>
      <c r="BN20" s="96"/>
      <c r="BO20" s="96"/>
      <c r="BP20" s="96"/>
      <c r="BQ20" s="96"/>
      <c r="BR20" s="96"/>
      <c r="BS20" s="96"/>
      <c r="BT20" s="96"/>
      <c r="BU20" s="96"/>
      <c r="BV20" s="96"/>
      <c r="BW20" s="96"/>
      <c r="BX20" s="96"/>
      <c r="BY20" s="96"/>
      <c r="BZ20" s="97"/>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95"/>
      <c r="BM21" s="96"/>
      <c r="BN21" s="96"/>
      <c r="BO21" s="96"/>
      <c r="BP21" s="96"/>
      <c r="BQ21" s="96"/>
      <c r="BR21" s="96"/>
      <c r="BS21" s="96"/>
      <c r="BT21" s="96"/>
      <c r="BU21" s="96"/>
      <c r="BV21" s="96"/>
      <c r="BW21" s="96"/>
      <c r="BX21" s="96"/>
      <c r="BY21" s="96"/>
      <c r="BZ21" s="97"/>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95"/>
      <c r="BM22" s="96"/>
      <c r="BN22" s="96"/>
      <c r="BO22" s="96"/>
      <c r="BP22" s="96"/>
      <c r="BQ22" s="96"/>
      <c r="BR22" s="96"/>
      <c r="BS22" s="96"/>
      <c r="BT22" s="96"/>
      <c r="BU22" s="96"/>
      <c r="BV22" s="96"/>
      <c r="BW22" s="96"/>
      <c r="BX22" s="96"/>
      <c r="BY22" s="96"/>
      <c r="BZ22" s="97"/>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95"/>
      <c r="BM23" s="96"/>
      <c r="BN23" s="96"/>
      <c r="BO23" s="96"/>
      <c r="BP23" s="96"/>
      <c r="BQ23" s="96"/>
      <c r="BR23" s="96"/>
      <c r="BS23" s="96"/>
      <c r="BT23" s="96"/>
      <c r="BU23" s="96"/>
      <c r="BV23" s="96"/>
      <c r="BW23" s="96"/>
      <c r="BX23" s="96"/>
      <c r="BY23" s="96"/>
      <c r="BZ23" s="97"/>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95"/>
      <c r="BM24" s="96"/>
      <c r="BN24" s="96"/>
      <c r="BO24" s="96"/>
      <c r="BP24" s="96"/>
      <c r="BQ24" s="96"/>
      <c r="BR24" s="96"/>
      <c r="BS24" s="96"/>
      <c r="BT24" s="96"/>
      <c r="BU24" s="96"/>
      <c r="BV24" s="96"/>
      <c r="BW24" s="96"/>
      <c r="BX24" s="96"/>
      <c r="BY24" s="96"/>
      <c r="BZ24" s="97"/>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95"/>
      <c r="BM25" s="96"/>
      <c r="BN25" s="96"/>
      <c r="BO25" s="96"/>
      <c r="BP25" s="96"/>
      <c r="BQ25" s="96"/>
      <c r="BR25" s="96"/>
      <c r="BS25" s="96"/>
      <c r="BT25" s="96"/>
      <c r="BU25" s="96"/>
      <c r="BV25" s="96"/>
      <c r="BW25" s="96"/>
      <c r="BX25" s="96"/>
      <c r="BY25" s="96"/>
      <c r="BZ25" s="97"/>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95"/>
      <c r="BM26" s="96"/>
      <c r="BN26" s="96"/>
      <c r="BO26" s="96"/>
      <c r="BP26" s="96"/>
      <c r="BQ26" s="96"/>
      <c r="BR26" s="96"/>
      <c r="BS26" s="96"/>
      <c r="BT26" s="96"/>
      <c r="BU26" s="96"/>
      <c r="BV26" s="96"/>
      <c r="BW26" s="96"/>
      <c r="BX26" s="96"/>
      <c r="BY26" s="96"/>
      <c r="BZ26" s="97"/>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95"/>
      <c r="BM27" s="96"/>
      <c r="BN27" s="96"/>
      <c r="BO27" s="96"/>
      <c r="BP27" s="96"/>
      <c r="BQ27" s="96"/>
      <c r="BR27" s="96"/>
      <c r="BS27" s="96"/>
      <c r="BT27" s="96"/>
      <c r="BU27" s="96"/>
      <c r="BV27" s="96"/>
      <c r="BW27" s="96"/>
      <c r="BX27" s="96"/>
      <c r="BY27" s="96"/>
      <c r="BZ27" s="97"/>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95"/>
      <c r="BM28" s="96"/>
      <c r="BN28" s="96"/>
      <c r="BO28" s="96"/>
      <c r="BP28" s="96"/>
      <c r="BQ28" s="96"/>
      <c r="BR28" s="96"/>
      <c r="BS28" s="96"/>
      <c r="BT28" s="96"/>
      <c r="BU28" s="96"/>
      <c r="BV28" s="96"/>
      <c r="BW28" s="96"/>
      <c r="BX28" s="96"/>
      <c r="BY28" s="96"/>
      <c r="BZ28" s="97"/>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95"/>
      <c r="BM29" s="96"/>
      <c r="BN29" s="96"/>
      <c r="BO29" s="96"/>
      <c r="BP29" s="96"/>
      <c r="BQ29" s="96"/>
      <c r="BR29" s="96"/>
      <c r="BS29" s="96"/>
      <c r="BT29" s="96"/>
      <c r="BU29" s="96"/>
      <c r="BV29" s="96"/>
      <c r="BW29" s="96"/>
      <c r="BX29" s="96"/>
      <c r="BY29" s="96"/>
      <c r="BZ29" s="97"/>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95"/>
      <c r="BM30" s="96"/>
      <c r="BN30" s="96"/>
      <c r="BO30" s="96"/>
      <c r="BP30" s="96"/>
      <c r="BQ30" s="96"/>
      <c r="BR30" s="96"/>
      <c r="BS30" s="96"/>
      <c r="BT30" s="96"/>
      <c r="BU30" s="96"/>
      <c r="BV30" s="96"/>
      <c r="BW30" s="96"/>
      <c r="BX30" s="96"/>
      <c r="BY30" s="96"/>
      <c r="BZ30" s="97"/>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95"/>
      <c r="BM31" s="96"/>
      <c r="BN31" s="96"/>
      <c r="BO31" s="96"/>
      <c r="BP31" s="96"/>
      <c r="BQ31" s="96"/>
      <c r="BR31" s="96"/>
      <c r="BS31" s="96"/>
      <c r="BT31" s="96"/>
      <c r="BU31" s="96"/>
      <c r="BV31" s="96"/>
      <c r="BW31" s="96"/>
      <c r="BX31" s="96"/>
      <c r="BY31" s="96"/>
      <c r="BZ31" s="97"/>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95"/>
      <c r="BM32" s="96"/>
      <c r="BN32" s="96"/>
      <c r="BO32" s="96"/>
      <c r="BP32" s="96"/>
      <c r="BQ32" s="96"/>
      <c r="BR32" s="96"/>
      <c r="BS32" s="96"/>
      <c r="BT32" s="96"/>
      <c r="BU32" s="96"/>
      <c r="BV32" s="96"/>
      <c r="BW32" s="96"/>
      <c r="BX32" s="96"/>
      <c r="BY32" s="96"/>
      <c r="BZ32" s="97"/>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95"/>
      <c r="BM33" s="96"/>
      <c r="BN33" s="96"/>
      <c r="BO33" s="96"/>
      <c r="BP33" s="96"/>
      <c r="BQ33" s="96"/>
      <c r="BR33" s="96"/>
      <c r="BS33" s="96"/>
      <c r="BT33" s="96"/>
      <c r="BU33" s="96"/>
      <c r="BV33" s="96"/>
      <c r="BW33" s="96"/>
      <c r="BX33" s="96"/>
      <c r="BY33" s="96"/>
      <c r="BZ33" s="97"/>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95"/>
      <c r="BM34" s="96"/>
      <c r="BN34" s="96"/>
      <c r="BO34" s="96"/>
      <c r="BP34" s="96"/>
      <c r="BQ34" s="96"/>
      <c r="BR34" s="96"/>
      <c r="BS34" s="96"/>
      <c r="BT34" s="96"/>
      <c r="BU34" s="96"/>
      <c r="BV34" s="96"/>
      <c r="BW34" s="96"/>
      <c r="BX34" s="96"/>
      <c r="BY34" s="96"/>
      <c r="BZ34" s="97"/>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95"/>
      <c r="BM35" s="96"/>
      <c r="BN35" s="96"/>
      <c r="BO35" s="96"/>
      <c r="BP35" s="96"/>
      <c r="BQ35" s="96"/>
      <c r="BR35" s="96"/>
      <c r="BS35" s="96"/>
      <c r="BT35" s="96"/>
      <c r="BU35" s="96"/>
      <c r="BV35" s="96"/>
      <c r="BW35" s="96"/>
      <c r="BX35" s="96"/>
      <c r="BY35" s="96"/>
      <c r="BZ35" s="97"/>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95"/>
      <c r="BM36" s="96"/>
      <c r="BN36" s="96"/>
      <c r="BO36" s="96"/>
      <c r="BP36" s="96"/>
      <c r="BQ36" s="96"/>
      <c r="BR36" s="96"/>
      <c r="BS36" s="96"/>
      <c r="BT36" s="96"/>
      <c r="BU36" s="96"/>
      <c r="BV36" s="96"/>
      <c r="BW36" s="96"/>
      <c r="BX36" s="96"/>
      <c r="BY36" s="96"/>
      <c r="BZ36" s="97"/>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95"/>
      <c r="BM37" s="96"/>
      <c r="BN37" s="96"/>
      <c r="BO37" s="96"/>
      <c r="BP37" s="96"/>
      <c r="BQ37" s="96"/>
      <c r="BR37" s="96"/>
      <c r="BS37" s="96"/>
      <c r="BT37" s="96"/>
      <c r="BU37" s="96"/>
      <c r="BV37" s="96"/>
      <c r="BW37" s="96"/>
      <c r="BX37" s="96"/>
      <c r="BY37" s="96"/>
      <c r="BZ37" s="97"/>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95"/>
      <c r="BM38" s="96"/>
      <c r="BN38" s="96"/>
      <c r="BO38" s="96"/>
      <c r="BP38" s="96"/>
      <c r="BQ38" s="96"/>
      <c r="BR38" s="96"/>
      <c r="BS38" s="96"/>
      <c r="BT38" s="96"/>
      <c r="BU38" s="96"/>
      <c r="BV38" s="96"/>
      <c r="BW38" s="96"/>
      <c r="BX38" s="96"/>
      <c r="BY38" s="96"/>
      <c r="BZ38" s="97"/>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95"/>
      <c r="BM39" s="96"/>
      <c r="BN39" s="96"/>
      <c r="BO39" s="96"/>
      <c r="BP39" s="96"/>
      <c r="BQ39" s="96"/>
      <c r="BR39" s="96"/>
      <c r="BS39" s="96"/>
      <c r="BT39" s="96"/>
      <c r="BU39" s="96"/>
      <c r="BV39" s="96"/>
      <c r="BW39" s="96"/>
      <c r="BX39" s="96"/>
      <c r="BY39" s="96"/>
      <c r="BZ39" s="97"/>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95"/>
      <c r="BM40" s="96"/>
      <c r="BN40" s="96"/>
      <c r="BO40" s="96"/>
      <c r="BP40" s="96"/>
      <c r="BQ40" s="96"/>
      <c r="BR40" s="96"/>
      <c r="BS40" s="96"/>
      <c r="BT40" s="96"/>
      <c r="BU40" s="96"/>
      <c r="BV40" s="96"/>
      <c r="BW40" s="96"/>
      <c r="BX40" s="96"/>
      <c r="BY40" s="96"/>
      <c r="BZ40" s="97"/>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95"/>
      <c r="BM41" s="96"/>
      <c r="BN41" s="96"/>
      <c r="BO41" s="96"/>
      <c r="BP41" s="96"/>
      <c r="BQ41" s="96"/>
      <c r="BR41" s="96"/>
      <c r="BS41" s="96"/>
      <c r="BT41" s="96"/>
      <c r="BU41" s="96"/>
      <c r="BV41" s="96"/>
      <c r="BW41" s="96"/>
      <c r="BX41" s="96"/>
      <c r="BY41" s="96"/>
      <c r="BZ41" s="97"/>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95"/>
      <c r="BM42" s="96"/>
      <c r="BN42" s="96"/>
      <c r="BO42" s="96"/>
      <c r="BP42" s="96"/>
      <c r="BQ42" s="96"/>
      <c r="BR42" s="96"/>
      <c r="BS42" s="96"/>
      <c r="BT42" s="96"/>
      <c r="BU42" s="96"/>
      <c r="BV42" s="96"/>
      <c r="BW42" s="96"/>
      <c r="BX42" s="96"/>
      <c r="BY42" s="96"/>
      <c r="BZ42" s="97"/>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95"/>
      <c r="BM43" s="96"/>
      <c r="BN43" s="96"/>
      <c r="BO43" s="96"/>
      <c r="BP43" s="96"/>
      <c r="BQ43" s="96"/>
      <c r="BR43" s="96"/>
      <c r="BS43" s="96"/>
      <c r="BT43" s="96"/>
      <c r="BU43" s="96"/>
      <c r="BV43" s="96"/>
      <c r="BW43" s="96"/>
      <c r="BX43" s="96"/>
      <c r="BY43" s="96"/>
      <c r="BZ43" s="97"/>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95"/>
      <c r="BM44" s="96"/>
      <c r="BN44" s="96"/>
      <c r="BO44" s="96"/>
      <c r="BP44" s="96"/>
      <c r="BQ44" s="96"/>
      <c r="BR44" s="96"/>
      <c r="BS44" s="96"/>
      <c r="BT44" s="96"/>
      <c r="BU44" s="96"/>
      <c r="BV44" s="96"/>
      <c r="BW44" s="96"/>
      <c r="BX44" s="96"/>
      <c r="BY44" s="96"/>
      <c r="BZ44" s="97"/>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110</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111</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YniZUaz5xpaoDSJoax/TPt5fGJPW7p6wXKrbcOVxajn6Z+V7Yj+Jio2T9CEL8/lDncwUWu0zWQe+dMxlL3IogQ==" saltValue="VnPykB5Ue9ySd3XpaiXHFA=="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27</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52</v>
      </c>
      <c r="B4" s="31"/>
      <c r="C4" s="31"/>
      <c r="D4" s="31"/>
      <c r="E4" s="31"/>
      <c r="F4" s="31"/>
      <c r="G4" s="31"/>
      <c r="H4" s="91"/>
      <c r="I4" s="92"/>
      <c r="J4" s="92"/>
      <c r="K4" s="92"/>
      <c r="L4" s="92"/>
      <c r="M4" s="92"/>
      <c r="N4" s="92"/>
      <c r="O4" s="92"/>
      <c r="P4" s="92"/>
      <c r="Q4" s="92"/>
      <c r="R4" s="92"/>
      <c r="S4" s="92"/>
      <c r="T4" s="92"/>
      <c r="U4" s="92"/>
      <c r="V4" s="92"/>
      <c r="W4" s="93"/>
      <c r="X4" s="87" t="s">
        <v>53</v>
      </c>
      <c r="Y4" s="87"/>
      <c r="Z4" s="87"/>
      <c r="AA4" s="87"/>
      <c r="AB4" s="87"/>
      <c r="AC4" s="87"/>
      <c r="AD4" s="87"/>
      <c r="AE4" s="87"/>
      <c r="AF4" s="87"/>
      <c r="AG4" s="87"/>
      <c r="AH4" s="87"/>
      <c r="AI4" s="87" t="s">
        <v>54</v>
      </c>
      <c r="AJ4" s="87"/>
      <c r="AK4" s="87"/>
      <c r="AL4" s="87"/>
      <c r="AM4" s="87"/>
      <c r="AN4" s="87"/>
      <c r="AO4" s="87"/>
      <c r="AP4" s="87"/>
      <c r="AQ4" s="87"/>
      <c r="AR4" s="87"/>
      <c r="AS4" s="87"/>
      <c r="AT4" s="87" t="s">
        <v>55</v>
      </c>
      <c r="AU4" s="87"/>
      <c r="AV4" s="87"/>
      <c r="AW4" s="87"/>
      <c r="AX4" s="87"/>
      <c r="AY4" s="87"/>
      <c r="AZ4" s="87"/>
      <c r="BA4" s="87"/>
      <c r="BB4" s="87"/>
      <c r="BC4" s="87"/>
      <c r="BD4" s="87"/>
      <c r="BE4" s="87" t="s">
        <v>56</v>
      </c>
      <c r="BF4" s="87"/>
      <c r="BG4" s="87"/>
      <c r="BH4" s="87"/>
      <c r="BI4" s="87"/>
      <c r="BJ4" s="87"/>
      <c r="BK4" s="87"/>
      <c r="BL4" s="87"/>
      <c r="BM4" s="87"/>
      <c r="BN4" s="87"/>
      <c r="BO4" s="87"/>
      <c r="BP4" s="87" t="s">
        <v>57</v>
      </c>
      <c r="BQ4" s="87"/>
      <c r="BR4" s="87"/>
      <c r="BS4" s="87"/>
      <c r="BT4" s="87"/>
      <c r="BU4" s="87"/>
      <c r="BV4" s="87"/>
      <c r="BW4" s="87"/>
      <c r="BX4" s="87"/>
      <c r="BY4" s="87"/>
      <c r="BZ4" s="87"/>
      <c r="CA4" s="87" t="s">
        <v>58</v>
      </c>
      <c r="CB4" s="87"/>
      <c r="CC4" s="87"/>
      <c r="CD4" s="87"/>
      <c r="CE4" s="87"/>
      <c r="CF4" s="87"/>
      <c r="CG4" s="87"/>
      <c r="CH4" s="87"/>
      <c r="CI4" s="87"/>
      <c r="CJ4" s="87"/>
      <c r="CK4" s="87"/>
      <c r="CL4" s="87" t="s">
        <v>59</v>
      </c>
      <c r="CM4" s="87"/>
      <c r="CN4" s="87"/>
      <c r="CO4" s="87"/>
      <c r="CP4" s="87"/>
      <c r="CQ4" s="87"/>
      <c r="CR4" s="87"/>
      <c r="CS4" s="87"/>
      <c r="CT4" s="87"/>
      <c r="CU4" s="87"/>
      <c r="CV4" s="87"/>
      <c r="CW4" s="87" t="s">
        <v>60</v>
      </c>
      <c r="CX4" s="87"/>
      <c r="CY4" s="87"/>
      <c r="CZ4" s="87"/>
      <c r="DA4" s="87"/>
      <c r="DB4" s="87"/>
      <c r="DC4" s="87"/>
      <c r="DD4" s="87"/>
      <c r="DE4" s="87"/>
      <c r="DF4" s="87"/>
      <c r="DG4" s="87"/>
      <c r="DH4" s="87" t="s">
        <v>61</v>
      </c>
      <c r="DI4" s="87"/>
      <c r="DJ4" s="87"/>
      <c r="DK4" s="87"/>
      <c r="DL4" s="87"/>
      <c r="DM4" s="87"/>
      <c r="DN4" s="87"/>
      <c r="DO4" s="87"/>
      <c r="DP4" s="87"/>
      <c r="DQ4" s="87"/>
      <c r="DR4" s="87"/>
      <c r="DS4" s="87" t="s">
        <v>62</v>
      </c>
      <c r="DT4" s="87"/>
      <c r="DU4" s="87"/>
      <c r="DV4" s="87"/>
      <c r="DW4" s="87"/>
      <c r="DX4" s="87"/>
      <c r="DY4" s="87"/>
      <c r="DZ4" s="87"/>
      <c r="EA4" s="87"/>
      <c r="EB4" s="87"/>
      <c r="EC4" s="87"/>
      <c r="ED4" s="87" t="s">
        <v>63</v>
      </c>
      <c r="EE4" s="87"/>
      <c r="EF4" s="87"/>
      <c r="EG4" s="87"/>
      <c r="EH4" s="87"/>
      <c r="EI4" s="87"/>
      <c r="EJ4" s="87"/>
      <c r="EK4" s="87"/>
      <c r="EL4" s="87"/>
      <c r="EM4" s="87"/>
      <c r="EN4" s="87"/>
    </row>
    <row r="5" spans="1:144" x14ac:dyDescent="0.15">
      <c r="A5" s="29" t="s">
        <v>64</v>
      </c>
      <c r="B5" s="32"/>
      <c r="C5" s="32"/>
      <c r="D5" s="32"/>
      <c r="E5" s="32"/>
      <c r="F5" s="32"/>
      <c r="G5" s="32"/>
      <c r="H5" s="33" t="s">
        <v>65</v>
      </c>
      <c r="I5" s="33" t="s">
        <v>66</v>
      </c>
      <c r="J5" s="33" t="s">
        <v>67</v>
      </c>
      <c r="K5" s="33" t="s">
        <v>68</v>
      </c>
      <c r="L5" s="33" t="s">
        <v>69</v>
      </c>
      <c r="M5" s="33" t="s">
        <v>5</v>
      </c>
      <c r="N5" s="33" t="s">
        <v>70</v>
      </c>
      <c r="O5" s="33" t="s">
        <v>71</v>
      </c>
      <c r="P5" s="33" t="s">
        <v>72</v>
      </c>
      <c r="Q5" s="33" t="s">
        <v>73</v>
      </c>
      <c r="R5" s="33" t="s">
        <v>74</v>
      </c>
      <c r="S5" s="33" t="s">
        <v>75</v>
      </c>
      <c r="T5" s="33" t="s">
        <v>76</v>
      </c>
      <c r="U5" s="33" t="s">
        <v>77</v>
      </c>
      <c r="V5" s="33" t="s">
        <v>78</v>
      </c>
      <c r="W5" s="33" t="s">
        <v>79</v>
      </c>
      <c r="X5" s="33" t="s">
        <v>80</v>
      </c>
      <c r="Y5" s="33" t="s">
        <v>81</v>
      </c>
      <c r="Z5" s="33" t="s">
        <v>82</v>
      </c>
      <c r="AA5" s="33" t="s">
        <v>83</v>
      </c>
      <c r="AB5" s="33" t="s">
        <v>84</v>
      </c>
      <c r="AC5" s="33" t="s">
        <v>85</v>
      </c>
      <c r="AD5" s="33" t="s">
        <v>86</v>
      </c>
      <c r="AE5" s="33" t="s">
        <v>87</v>
      </c>
      <c r="AF5" s="33" t="s">
        <v>88</v>
      </c>
      <c r="AG5" s="33" t="s">
        <v>89</v>
      </c>
      <c r="AH5" s="33" t="s">
        <v>29</v>
      </c>
      <c r="AI5" s="33" t="s">
        <v>80</v>
      </c>
      <c r="AJ5" s="33" t="s">
        <v>81</v>
      </c>
      <c r="AK5" s="33" t="s">
        <v>82</v>
      </c>
      <c r="AL5" s="33" t="s">
        <v>83</v>
      </c>
      <c r="AM5" s="33" t="s">
        <v>84</v>
      </c>
      <c r="AN5" s="33" t="s">
        <v>85</v>
      </c>
      <c r="AO5" s="33" t="s">
        <v>86</v>
      </c>
      <c r="AP5" s="33" t="s">
        <v>87</v>
      </c>
      <c r="AQ5" s="33" t="s">
        <v>88</v>
      </c>
      <c r="AR5" s="33" t="s">
        <v>89</v>
      </c>
      <c r="AS5" s="33" t="s">
        <v>90</v>
      </c>
      <c r="AT5" s="33" t="s">
        <v>80</v>
      </c>
      <c r="AU5" s="33" t="s">
        <v>81</v>
      </c>
      <c r="AV5" s="33" t="s">
        <v>82</v>
      </c>
      <c r="AW5" s="33" t="s">
        <v>83</v>
      </c>
      <c r="AX5" s="33" t="s">
        <v>84</v>
      </c>
      <c r="AY5" s="33" t="s">
        <v>85</v>
      </c>
      <c r="AZ5" s="33" t="s">
        <v>86</v>
      </c>
      <c r="BA5" s="33" t="s">
        <v>87</v>
      </c>
      <c r="BB5" s="33" t="s">
        <v>88</v>
      </c>
      <c r="BC5" s="33" t="s">
        <v>89</v>
      </c>
      <c r="BD5" s="33" t="s">
        <v>90</v>
      </c>
      <c r="BE5" s="33" t="s">
        <v>80</v>
      </c>
      <c r="BF5" s="33" t="s">
        <v>81</v>
      </c>
      <c r="BG5" s="33" t="s">
        <v>82</v>
      </c>
      <c r="BH5" s="33" t="s">
        <v>83</v>
      </c>
      <c r="BI5" s="33" t="s">
        <v>84</v>
      </c>
      <c r="BJ5" s="33" t="s">
        <v>85</v>
      </c>
      <c r="BK5" s="33" t="s">
        <v>86</v>
      </c>
      <c r="BL5" s="33" t="s">
        <v>87</v>
      </c>
      <c r="BM5" s="33" t="s">
        <v>88</v>
      </c>
      <c r="BN5" s="33" t="s">
        <v>89</v>
      </c>
      <c r="BO5" s="33" t="s">
        <v>90</v>
      </c>
      <c r="BP5" s="33" t="s">
        <v>80</v>
      </c>
      <c r="BQ5" s="33" t="s">
        <v>81</v>
      </c>
      <c r="BR5" s="33" t="s">
        <v>82</v>
      </c>
      <c r="BS5" s="33" t="s">
        <v>83</v>
      </c>
      <c r="BT5" s="33" t="s">
        <v>84</v>
      </c>
      <c r="BU5" s="33" t="s">
        <v>85</v>
      </c>
      <c r="BV5" s="33" t="s">
        <v>86</v>
      </c>
      <c r="BW5" s="33" t="s">
        <v>87</v>
      </c>
      <c r="BX5" s="33" t="s">
        <v>88</v>
      </c>
      <c r="BY5" s="33" t="s">
        <v>89</v>
      </c>
      <c r="BZ5" s="33" t="s">
        <v>90</v>
      </c>
      <c r="CA5" s="33" t="s">
        <v>80</v>
      </c>
      <c r="CB5" s="33" t="s">
        <v>81</v>
      </c>
      <c r="CC5" s="33" t="s">
        <v>82</v>
      </c>
      <c r="CD5" s="33" t="s">
        <v>83</v>
      </c>
      <c r="CE5" s="33" t="s">
        <v>84</v>
      </c>
      <c r="CF5" s="33" t="s">
        <v>85</v>
      </c>
      <c r="CG5" s="33" t="s">
        <v>86</v>
      </c>
      <c r="CH5" s="33" t="s">
        <v>87</v>
      </c>
      <c r="CI5" s="33" t="s">
        <v>88</v>
      </c>
      <c r="CJ5" s="33" t="s">
        <v>89</v>
      </c>
      <c r="CK5" s="33" t="s">
        <v>90</v>
      </c>
      <c r="CL5" s="33" t="s">
        <v>80</v>
      </c>
      <c r="CM5" s="33" t="s">
        <v>81</v>
      </c>
      <c r="CN5" s="33" t="s">
        <v>82</v>
      </c>
      <c r="CO5" s="33" t="s">
        <v>83</v>
      </c>
      <c r="CP5" s="33" t="s">
        <v>84</v>
      </c>
      <c r="CQ5" s="33" t="s">
        <v>85</v>
      </c>
      <c r="CR5" s="33" t="s">
        <v>86</v>
      </c>
      <c r="CS5" s="33" t="s">
        <v>87</v>
      </c>
      <c r="CT5" s="33" t="s">
        <v>88</v>
      </c>
      <c r="CU5" s="33" t="s">
        <v>89</v>
      </c>
      <c r="CV5" s="33" t="s">
        <v>90</v>
      </c>
      <c r="CW5" s="33" t="s">
        <v>80</v>
      </c>
      <c r="CX5" s="33" t="s">
        <v>81</v>
      </c>
      <c r="CY5" s="33" t="s">
        <v>82</v>
      </c>
      <c r="CZ5" s="33" t="s">
        <v>83</v>
      </c>
      <c r="DA5" s="33" t="s">
        <v>84</v>
      </c>
      <c r="DB5" s="33" t="s">
        <v>85</v>
      </c>
      <c r="DC5" s="33" t="s">
        <v>86</v>
      </c>
      <c r="DD5" s="33" t="s">
        <v>87</v>
      </c>
      <c r="DE5" s="33" t="s">
        <v>88</v>
      </c>
      <c r="DF5" s="33" t="s">
        <v>89</v>
      </c>
      <c r="DG5" s="33" t="s">
        <v>90</v>
      </c>
      <c r="DH5" s="33" t="s">
        <v>80</v>
      </c>
      <c r="DI5" s="33" t="s">
        <v>81</v>
      </c>
      <c r="DJ5" s="33" t="s">
        <v>82</v>
      </c>
      <c r="DK5" s="33" t="s">
        <v>83</v>
      </c>
      <c r="DL5" s="33" t="s">
        <v>84</v>
      </c>
      <c r="DM5" s="33" t="s">
        <v>85</v>
      </c>
      <c r="DN5" s="33" t="s">
        <v>86</v>
      </c>
      <c r="DO5" s="33" t="s">
        <v>87</v>
      </c>
      <c r="DP5" s="33" t="s">
        <v>88</v>
      </c>
      <c r="DQ5" s="33" t="s">
        <v>89</v>
      </c>
      <c r="DR5" s="33" t="s">
        <v>90</v>
      </c>
      <c r="DS5" s="33" t="s">
        <v>80</v>
      </c>
      <c r="DT5" s="33" t="s">
        <v>81</v>
      </c>
      <c r="DU5" s="33" t="s">
        <v>82</v>
      </c>
      <c r="DV5" s="33" t="s">
        <v>83</v>
      </c>
      <c r="DW5" s="33" t="s">
        <v>84</v>
      </c>
      <c r="DX5" s="33" t="s">
        <v>85</v>
      </c>
      <c r="DY5" s="33" t="s">
        <v>86</v>
      </c>
      <c r="DZ5" s="33" t="s">
        <v>87</v>
      </c>
      <c r="EA5" s="33" t="s">
        <v>88</v>
      </c>
      <c r="EB5" s="33" t="s">
        <v>89</v>
      </c>
      <c r="EC5" s="33" t="s">
        <v>90</v>
      </c>
      <c r="ED5" s="33" t="s">
        <v>80</v>
      </c>
      <c r="EE5" s="33" t="s">
        <v>81</v>
      </c>
      <c r="EF5" s="33" t="s">
        <v>82</v>
      </c>
      <c r="EG5" s="33" t="s">
        <v>83</v>
      </c>
      <c r="EH5" s="33" t="s">
        <v>84</v>
      </c>
      <c r="EI5" s="33" t="s">
        <v>85</v>
      </c>
      <c r="EJ5" s="33" t="s">
        <v>86</v>
      </c>
      <c r="EK5" s="33" t="s">
        <v>87</v>
      </c>
      <c r="EL5" s="33" t="s">
        <v>88</v>
      </c>
      <c r="EM5" s="33" t="s">
        <v>89</v>
      </c>
      <c r="EN5" s="33" t="s">
        <v>90</v>
      </c>
    </row>
    <row r="6" spans="1:144" s="37" customFormat="1" x14ac:dyDescent="0.15">
      <c r="A6" s="29" t="s">
        <v>91</v>
      </c>
      <c r="B6" s="34">
        <f>B7</f>
        <v>2020</v>
      </c>
      <c r="C6" s="34">
        <f t="shared" ref="C6:W6" si="3">C7</f>
        <v>222089</v>
      </c>
      <c r="D6" s="34">
        <f t="shared" si="3"/>
        <v>46</v>
      </c>
      <c r="E6" s="34">
        <f t="shared" si="3"/>
        <v>1</v>
      </c>
      <c r="F6" s="34">
        <f t="shared" si="3"/>
        <v>0</v>
      </c>
      <c r="G6" s="34">
        <f t="shared" si="3"/>
        <v>1</v>
      </c>
      <c r="H6" s="34" t="str">
        <f t="shared" si="3"/>
        <v>静岡県　伊東市</v>
      </c>
      <c r="I6" s="34" t="str">
        <f t="shared" si="3"/>
        <v>法適用</v>
      </c>
      <c r="J6" s="34" t="str">
        <f t="shared" si="3"/>
        <v>水道事業</v>
      </c>
      <c r="K6" s="34" t="str">
        <f t="shared" si="3"/>
        <v>末端給水事業</v>
      </c>
      <c r="L6" s="34" t="str">
        <f t="shared" si="3"/>
        <v>A4</v>
      </c>
      <c r="M6" s="34" t="str">
        <f t="shared" si="3"/>
        <v>非設置</v>
      </c>
      <c r="N6" s="35" t="str">
        <f t="shared" si="3"/>
        <v>-</v>
      </c>
      <c r="O6" s="35">
        <f t="shared" si="3"/>
        <v>77.680000000000007</v>
      </c>
      <c r="P6" s="35">
        <f t="shared" si="3"/>
        <v>85.65</v>
      </c>
      <c r="Q6" s="35">
        <f t="shared" si="3"/>
        <v>2500</v>
      </c>
      <c r="R6" s="35">
        <f t="shared" si="3"/>
        <v>67718</v>
      </c>
      <c r="S6" s="35">
        <f t="shared" si="3"/>
        <v>124.1</v>
      </c>
      <c r="T6" s="35">
        <f t="shared" si="3"/>
        <v>545.66999999999996</v>
      </c>
      <c r="U6" s="35">
        <f t="shared" si="3"/>
        <v>57727</v>
      </c>
      <c r="V6" s="35">
        <f t="shared" si="3"/>
        <v>45.45</v>
      </c>
      <c r="W6" s="35">
        <f t="shared" si="3"/>
        <v>1270.1199999999999</v>
      </c>
      <c r="X6" s="36">
        <f>IF(X7="",NA(),X7)</f>
        <v>123.48</v>
      </c>
      <c r="Y6" s="36">
        <f t="shared" ref="Y6:AG6" si="4">IF(Y7="",NA(),Y7)</f>
        <v>114.1</v>
      </c>
      <c r="Z6" s="36">
        <f t="shared" si="4"/>
        <v>115.38</v>
      </c>
      <c r="AA6" s="36">
        <f t="shared" si="4"/>
        <v>104.69</v>
      </c>
      <c r="AB6" s="36">
        <f t="shared" si="4"/>
        <v>105.6</v>
      </c>
      <c r="AC6" s="36">
        <f t="shared" si="4"/>
        <v>113.16</v>
      </c>
      <c r="AD6" s="36">
        <f t="shared" si="4"/>
        <v>112.15</v>
      </c>
      <c r="AE6" s="36">
        <f t="shared" si="4"/>
        <v>111.44</v>
      </c>
      <c r="AF6" s="36">
        <f t="shared" si="4"/>
        <v>111.17</v>
      </c>
      <c r="AG6" s="36">
        <f t="shared" si="4"/>
        <v>110.91</v>
      </c>
      <c r="AH6" s="35" t="str">
        <f>IF(AH7="","",IF(AH7="-","【-】","【"&amp;SUBSTITUTE(TEXT(AH7,"#,##0.00"),"-","△")&amp;"】"))</f>
        <v>【110.27】</v>
      </c>
      <c r="AI6" s="35">
        <f>IF(AI7="",NA(),AI7)</f>
        <v>0</v>
      </c>
      <c r="AJ6" s="35">
        <f t="shared" ref="AJ6:AR6" si="5">IF(AJ7="",NA(),AJ7)</f>
        <v>0</v>
      </c>
      <c r="AK6" s="35">
        <f t="shared" si="5"/>
        <v>0</v>
      </c>
      <c r="AL6" s="35">
        <f t="shared" si="5"/>
        <v>0</v>
      </c>
      <c r="AM6" s="35">
        <f t="shared" si="5"/>
        <v>0</v>
      </c>
      <c r="AN6" s="36">
        <f t="shared" si="5"/>
        <v>0.68</v>
      </c>
      <c r="AO6" s="36">
        <f t="shared" si="5"/>
        <v>1</v>
      </c>
      <c r="AP6" s="36">
        <f t="shared" si="5"/>
        <v>1.03</v>
      </c>
      <c r="AQ6" s="36">
        <f t="shared" si="5"/>
        <v>0.78</v>
      </c>
      <c r="AR6" s="36">
        <f t="shared" si="5"/>
        <v>0.92</v>
      </c>
      <c r="AS6" s="35" t="str">
        <f>IF(AS7="","",IF(AS7="-","【-】","【"&amp;SUBSTITUTE(TEXT(AS7,"#,##0.00"),"-","△")&amp;"】"))</f>
        <v>【1.15】</v>
      </c>
      <c r="AT6" s="36">
        <f>IF(AT7="",NA(),AT7)</f>
        <v>344.4</v>
      </c>
      <c r="AU6" s="36">
        <f t="shared" ref="AU6:BC6" si="6">IF(AU7="",NA(),AU7)</f>
        <v>255.81</v>
      </c>
      <c r="AV6" s="36">
        <f t="shared" si="6"/>
        <v>319.37</v>
      </c>
      <c r="AW6" s="36">
        <f t="shared" si="6"/>
        <v>258.67</v>
      </c>
      <c r="AX6" s="36">
        <f t="shared" si="6"/>
        <v>278.89999999999998</v>
      </c>
      <c r="AY6" s="36">
        <f t="shared" si="6"/>
        <v>357.82</v>
      </c>
      <c r="AZ6" s="36">
        <f t="shared" si="6"/>
        <v>355.5</v>
      </c>
      <c r="BA6" s="36">
        <f t="shared" si="6"/>
        <v>349.83</v>
      </c>
      <c r="BB6" s="36">
        <f t="shared" si="6"/>
        <v>360.86</v>
      </c>
      <c r="BC6" s="36">
        <f t="shared" si="6"/>
        <v>350.79</v>
      </c>
      <c r="BD6" s="35" t="str">
        <f>IF(BD7="","",IF(BD7="-","【-】","【"&amp;SUBSTITUTE(TEXT(BD7,"#,##0.00"),"-","△")&amp;"】"))</f>
        <v>【260.31】</v>
      </c>
      <c r="BE6" s="36">
        <f>IF(BE7="",NA(),BE7)</f>
        <v>377.91</v>
      </c>
      <c r="BF6" s="36">
        <f t="shared" ref="BF6:BN6" si="7">IF(BF7="",NA(),BF7)</f>
        <v>378.12</v>
      </c>
      <c r="BG6" s="36">
        <f t="shared" si="7"/>
        <v>384.69</v>
      </c>
      <c r="BH6" s="36">
        <f t="shared" si="7"/>
        <v>390.14</v>
      </c>
      <c r="BI6" s="36">
        <f t="shared" si="7"/>
        <v>414.46</v>
      </c>
      <c r="BJ6" s="36">
        <f t="shared" si="7"/>
        <v>307.45999999999998</v>
      </c>
      <c r="BK6" s="36">
        <f t="shared" si="7"/>
        <v>312.58</v>
      </c>
      <c r="BL6" s="36">
        <f t="shared" si="7"/>
        <v>314.87</v>
      </c>
      <c r="BM6" s="36">
        <f t="shared" si="7"/>
        <v>309.27999999999997</v>
      </c>
      <c r="BN6" s="36">
        <f t="shared" si="7"/>
        <v>322.92</v>
      </c>
      <c r="BO6" s="35" t="str">
        <f>IF(BO7="","",IF(BO7="-","【-】","【"&amp;SUBSTITUTE(TEXT(BO7,"#,##0.00"),"-","△")&amp;"】"))</f>
        <v>【275.67】</v>
      </c>
      <c r="BP6" s="36">
        <f>IF(BP7="",NA(),BP7)</f>
        <v>119.9</v>
      </c>
      <c r="BQ6" s="36">
        <f t="shared" ref="BQ6:BY6" si="8">IF(BQ7="",NA(),BQ7)</f>
        <v>113.42</v>
      </c>
      <c r="BR6" s="36">
        <f t="shared" si="8"/>
        <v>109.5</v>
      </c>
      <c r="BS6" s="36">
        <f t="shared" si="8"/>
        <v>103.42</v>
      </c>
      <c r="BT6" s="36">
        <f t="shared" si="8"/>
        <v>103.66</v>
      </c>
      <c r="BU6" s="36">
        <f t="shared" si="8"/>
        <v>106.01</v>
      </c>
      <c r="BV6" s="36">
        <f t="shared" si="8"/>
        <v>104.57</v>
      </c>
      <c r="BW6" s="36">
        <f t="shared" si="8"/>
        <v>103.54</v>
      </c>
      <c r="BX6" s="36">
        <f t="shared" si="8"/>
        <v>103.32</v>
      </c>
      <c r="BY6" s="36">
        <f t="shared" si="8"/>
        <v>100.85</v>
      </c>
      <c r="BZ6" s="35" t="str">
        <f>IF(BZ7="","",IF(BZ7="-","【-】","【"&amp;SUBSTITUTE(TEXT(BZ7,"#,##0.00"),"-","△")&amp;"】"))</f>
        <v>【100.05】</v>
      </c>
      <c r="CA6" s="36">
        <f>IF(CA7="",NA(),CA7)</f>
        <v>129.54</v>
      </c>
      <c r="CB6" s="36">
        <f t="shared" ref="CB6:CJ6" si="9">IF(CB7="",NA(),CB7)</f>
        <v>137.41</v>
      </c>
      <c r="CC6" s="36">
        <f t="shared" si="9"/>
        <v>142.31</v>
      </c>
      <c r="CD6" s="36">
        <f t="shared" si="9"/>
        <v>151.24</v>
      </c>
      <c r="CE6" s="36">
        <f t="shared" si="9"/>
        <v>148.36000000000001</v>
      </c>
      <c r="CF6" s="36">
        <f t="shared" si="9"/>
        <v>162.24</v>
      </c>
      <c r="CG6" s="36">
        <f t="shared" si="9"/>
        <v>165.47</v>
      </c>
      <c r="CH6" s="36">
        <f t="shared" si="9"/>
        <v>167.46</v>
      </c>
      <c r="CI6" s="36">
        <f t="shared" si="9"/>
        <v>168.56</v>
      </c>
      <c r="CJ6" s="36">
        <f t="shared" si="9"/>
        <v>167.1</v>
      </c>
      <c r="CK6" s="35" t="str">
        <f>IF(CK7="","",IF(CK7="-","【-】","【"&amp;SUBSTITUTE(TEXT(CK7,"#,##0.00"),"-","△")&amp;"】"))</f>
        <v>【166.40】</v>
      </c>
      <c r="CL6" s="36">
        <f>IF(CL7="",NA(),CL7)</f>
        <v>42.52</v>
      </c>
      <c r="CM6" s="36">
        <f t="shared" ref="CM6:CU6" si="10">IF(CM7="",NA(),CM7)</f>
        <v>42.18</v>
      </c>
      <c r="CN6" s="36">
        <f t="shared" si="10"/>
        <v>41.52</v>
      </c>
      <c r="CO6" s="36">
        <f t="shared" si="10"/>
        <v>41.25</v>
      </c>
      <c r="CP6" s="36">
        <f t="shared" si="10"/>
        <v>40.69</v>
      </c>
      <c r="CQ6" s="36">
        <f t="shared" si="10"/>
        <v>59.11</v>
      </c>
      <c r="CR6" s="36">
        <f t="shared" si="10"/>
        <v>59.74</v>
      </c>
      <c r="CS6" s="36">
        <f t="shared" si="10"/>
        <v>59.46</v>
      </c>
      <c r="CT6" s="36">
        <f t="shared" si="10"/>
        <v>59.51</v>
      </c>
      <c r="CU6" s="36">
        <f t="shared" si="10"/>
        <v>59.91</v>
      </c>
      <c r="CV6" s="35" t="str">
        <f>IF(CV7="","",IF(CV7="-","【-】","【"&amp;SUBSTITUTE(TEXT(CV7,"#,##0.00"),"-","△")&amp;"】"))</f>
        <v>【60.69】</v>
      </c>
      <c r="CW6" s="36">
        <f>IF(CW7="",NA(),CW7)</f>
        <v>74.7</v>
      </c>
      <c r="CX6" s="36">
        <f t="shared" ref="CX6:DF6" si="11">IF(CX7="",NA(),CX7)</f>
        <v>75.13</v>
      </c>
      <c r="CY6" s="36">
        <f t="shared" si="11"/>
        <v>74.61</v>
      </c>
      <c r="CZ6" s="36">
        <f t="shared" si="11"/>
        <v>73.33</v>
      </c>
      <c r="DA6" s="36">
        <f t="shared" si="11"/>
        <v>71.040000000000006</v>
      </c>
      <c r="DB6" s="36">
        <f t="shared" si="11"/>
        <v>87.91</v>
      </c>
      <c r="DC6" s="36">
        <f t="shared" si="11"/>
        <v>87.28</v>
      </c>
      <c r="DD6" s="36">
        <f t="shared" si="11"/>
        <v>87.41</v>
      </c>
      <c r="DE6" s="36">
        <f t="shared" si="11"/>
        <v>87.08</v>
      </c>
      <c r="DF6" s="36">
        <f t="shared" si="11"/>
        <v>87.26</v>
      </c>
      <c r="DG6" s="35" t="str">
        <f>IF(DG7="","",IF(DG7="-","【-】","【"&amp;SUBSTITUTE(TEXT(DG7,"#,##0.00"),"-","△")&amp;"】"))</f>
        <v>【89.82】</v>
      </c>
      <c r="DH6" s="36">
        <f>IF(DH7="",NA(),DH7)</f>
        <v>39.24</v>
      </c>
      <c r="DI6" s="36">
        <f t="shared" ref="DI6:DQ6" si="12">IF(DI7="",NA(),DI7)</f>
        <v>40.76</v>
      </c>
      <c r="DJ6" s="36">
        <f t="shared" si="12"/>
        <v>41.68</v>
      </c>
      <c r="DK6" s="36">
        <f t="shared" si="12"/>
        <v>43.31</v>
      </c>
      <c r="DL6" s="36">
        <f t="shared" si="12"/>
        <v>44.23</v>
      </c>
      <c r="DM6" s="36">
        <f t="shared" si="12"/>
        <v>46.88</v>
      </c>
      <c r="DN6" s="36">
        <f t="shared" si="12"/>
        <v>46.94</v>
      </c>
      <c r="DO6" s="36">
        <f t="shared" si="12"/>
        <v>47.62</v>
      </c>
      <c r="DP6" s="36">
        <f t="shared" si="12"/>
        <v>48.55</v>
      </c>
      <c r="DQ6" s="36">
        <f t="shared" si="12"/>
        <v>49.2</v>
      </c>
      <c r="DR6" s="35" t="str">
        <f>IF(DR7="","",IF(DR7="-","【-】","【"&amp;SUBSTITUTE(TEXT(DR7,"#,##0.00"),"-","△")&amp;"】"))</f>
        <v>【50.19】</v>
      </c>
      <c r="DS6" s="36">
        <f>IF(DS7="",NA(),DS7)</f>
        <v>32.92</v>
      </c>
      <c r="DT6" s="36">
        <f t="shared" ref="DT6:EB6" si="13">IF(DT7="",NA(),DT7)</f>
        <v>35.96</v>
      </c>
      <c r="DU6" s="36">
        <f t="shared" si="13"/>
        <v>37.840000000000003</v>
      </c>
      <c r="DV6" s="36">
        <f t="shared" si="13"/>
        <v>38.01</v>
      </c>
      <c r="DW6" s="36">
        <f t="shared" si="13"/>
        <v>38.409999999999997</v>
      </c>
      <c r="DX6" s="36">
        <f t="shared" si="13"/>
        <v>13.39</v>
      </c>
      <c r="DY6" s="36">
        <f t="shared" si="13"/>
        <v>14.48</v>
      </c>
      <c r="DZ6" s="36">
        <f t="shared" si="13"/>
        <v>16.27</v>
      </c>
      <c r="EA6" s="36">
        <f t="shared" si="13"/>
        <v>17.11</v>
      </c>
      <c r="EB6" s="36">
        <f t="shared" si="13"/>
        <v>18.329999999999998</v>
      </c>
      <c r="EC6" s="35" t="str">
        <f>IF(EC7="","",IF(EC7="-","【-】","【"&amp;SUBSTITUTE(TEXT(EC7,"#,##0.00"),"-","△")&amp;"】"))</f>
        <v>【20.63】</v>
      </c>
      <c r="ED6" s="36">
        <f>IF(ED7="",NA(),ED7)</f>
        <v>0.99</v>
      </c>
      <c r="EE6" s="36">
        <f t="shared" ref="EE6:EM6" si="14">IF(EE7="",NA(),EE7)</f>
        <v>0.47</v>
      </c>
      <c r="EF6" s="36">
        <f t="shared" si="14"/>
        <v>0.42</v>
      </c>
      <c r="EG6" s="36">
        <f t="shared" si="14"/>
        <v>0.55000000000000004</v>
      </c>
      <c r="EH6" s="36">
        <f t="shared" si="14"/>
        <v>0.44</v>
      </c>
      <c r="EI6" s="36">
        <f t="shared" si="14"/>
        <v>0.71</v>
      </c>
      <c r="EJ6" s="36">
        <f t="shared" si="14"/>
        <v>0.75</v>
      </c>
      <c r="EK6" s="36">
        <f t="shared" si="14"/>
        <v>0.63</v>
      </c>
      <c r="EL6" s="36">
        <f t="shared" si="14"/>
        <v>0.63</v>
      </c>
      <c r="EM6" s="36">
        <f t="shared" si="14"/>
        <v>0.6</v>
      </c>
      <c r="EN6" s="35" t="str">
        <f>IF(EN7="","",IF(EN7="-","【-】","【"&amp;SUBSTITUTE(TEXT(EN7,"#,##0.00"),"-","△")&amp;"】"))</f>
        <v>【0.69】</v>
      </c>
    </row>
    <row r="7" spans="1:144" s="37" customFormat="1" x14ac:dyDescent="0.15">
      <c r="A7" s="29"/>
      <c r="B7" s="38">
        <v>2020</v>
      </c>
      <c r="C7" s="38">
        <v>222089</v>
      </c>
      <c r="D7" s="38">
        <v>46</v>
      </c>
      <c r="E7" s="38">
        <v>1</v>
      </c>
      <c r="F7" s="38">
        <v>0</v>
      </c>
      <c r="G7" s="38">
        <v>1</v>
      </c>
      <c r="H7" s="38" t="s">
        <v>92</v>
      </c>
      <c r="I7" s="38" t="s">
        <v>93</v>
      </c>
      <c r="J7" s="38" t="s">
        <v>94</v>
      </c>
      <c r="K7" s="38" t="s">
        <v>95</v>
      </c>
      <c r="L7" s="38" t="s">
        <v>96</v>
      </c>
      <c r="M7" s="38" t="s">
        <v>97</v>
      </c>
      <c r="N7" s="39" t="s">
        <v>98</v>
      </c>
      <c r="O7" s="39">
        <v>77.680000000000007</v>
      </c>
      <c r="P7" s="39">
        <v>85.65</v>
      </c>
      <c r="Q7" s="39">
        <v>2500</v>
      </c>
      <c r="R7" s="39">
        <v>67718</v>
      </c>
      <c r="S7" s="39">
        <v>124.1</v>
      </c>
      <c r="T7" s="39">
        <v>545.66999999999996</v>
      </c>
      <c r="U7" s="39">
        <v>57727</v>
      </c>
      <c r="V7" s="39">
        <v>45.45</v>
      </c>
      <c r="W7" s="39">
        <v>1270.1199999999999</v>
      </c>
      <c r="X7" s="39">
        <v>123.48</v>
      </c>
      <c r="Y7" s="39">
        <v>114.1</v>
      </c>
      <c r="Z7" s="39">
        <v>115.38</v>
      </c>
      <c r="AA7" s="39">
        <v>104.69</v>
      </c>
      <c r="AB7" s="39">
        <v>105.6</v>
      </c>
      <c r="AC7" s="39">
        <v>113.16</v>
      </c>
      <c r="AD7" s="39">
        <v>112.15</v>
      </c>
      <c r="AE7" s="39">
        <v>111.44</v>
      </c>
      <c r="AF7" s="39">
        <v>111.17</v>
      </c>
      <c r="AG7" s="39">
        <v>110.91</v>
      </c>
      <c r="AH7" s="39">
        <v>110.27</v>
      </c>
      <c r="AI7" s="39">
        <v>0</v>
      </c>
      <c r="AJ7" s="39">
        <v>0</v>
      </c>
      <c r="AK7" s="39">
        <v>0</v>
      </c>
      <c r="AL7" s="39">
        <v>0</v>
      </c>
      <c r="AM7" s="39">
        <v>0</v>
      </c>
      <c r="AN7" s="39">
        <v>0.68</v>
      </c>
      <c r="AO7" s="39">
        <v>1</v>
      </c>
      <c r="AP7" s="39">
        <v>1.03</v>
      </c>
      <c r="AQ7" s="39">
        <v>0.78</v>
      </c>
      <c r="AR7" s="39">
        <v>0.92</v>
      </c>
      <c r="AS7" s="39">
        <v>1.1499999999999999</v>
      </c>
      <c r="AT7" s="39">
        <v>344.4</v>
      </c>
      <c r="AU7" s="39">
        <v>255.81</v>
      </c>
      <c r="AV7" s="39">
        <v>319.37</v>
      </c>
      <c r="AW7" s="39">
        <v>258.67</v>
      </c>
      <c r="AX7" s="39">
        <v>278.89999999999998</v>
      </c>
      <c r="AY7" s="39">
        <v>357.82</v>
      </c>
      <c r="AZ7" s="39">
        <v>355.5</v>
      </c>
      <c r="BA7" s="39">
        <v>349.83</v>
      </c>
      <c r="BB7" s="39">
        <v>360.86</v>
      </c>
      <c r="BC7" s="39">
        <v>350.79</v>
      </c>
      <c r="BD7" s="39">
        <v>260.31</v>
      </c>
      <c r="BE7" s="39">
        <v>377.91</v>
      </c>
      <c r="BF7" s="39">
        <v>378.12</v>
      </c>
      <c r="BG7" s="39">
        <v>384.69</v>
      </c>
      <c r="BH7" s="39">
        <v>390.14</v>
      </c>
      <c r="BI7" s="39">
        <v>414.46</v>
      </c>
      <c r="BJ7" s="39">
        <v>307.45999999999998</v>
      </c>
      <c r="BK7" s="39">
        <v>312.58</v>
      </c>
      <c r="BL7" s="39">
        <v>314.87</v>
      </c>
      <c r="BM7" s="39">
        <v>309.27999999999997</v>
      </c>
      <c r="BN7" s="39">
        <v>322.92</v>
      </c>
      <c r="BO7" s="39">
        <v>275.67</v>
      </c>
      <c r="BP7" s="39">
        <v>119.9</v>
      </c>
      <c r="BQ7" s="39">
        <v>113.42</v>
      </c>
      <c r="BR7" s="39">
        <v>109.5</v>
      </c>
      <c r="BS7" s="39">
        <v>103.42</v>
      </c>
      <c r="BT7" s="39">
        <v>103.66</v>
      </c>
      <c r="BU7" s="39">
        <v>106.01</v>
      </c>
      <c r="BV7" s="39">
        <v>104.57</v>
      </c>
      <c r="BW7" s="39">
        <v>103.54</v>
      </c>
      <c r="BX7" s="39">
        <v>103.32</v>
      </c>
      <c r="BY7" s="39">
        <v>100.85</v>
      </c>
      <c r="BZ7" s="39">
        <v>100.05</v>
      </c>
      <c r="CA7" s="39">
        <v>129.54</v>
      </c>
      <c r="CB7" s="39">
        <v>137.41</v>
      </c>
      <c r="CC7" s="39">
        <v>142.31</v>
      </c>
      <c r="CD7" s="39">
        <v>151.24</v>
      </c>
      <c r="CE7" s="39">
        <v>148.36000000000001</v>
      </c>
      <c r="CF7" s="39">
        <v>162.24</v>
      </c>
      <c r="CG7" s="39">
        <v>165.47</v>
      </c>
      <c r="CH7" s="39">
        <v>167.46</v>
      </c>
      <c r="CI7" s="39">
        <v>168.56</v>
      </c>
      <c r="CJ7" s="39">
        <v>167.1</v>
      </c>
      <c r="CK7" s="39">
        <v>166.4</v>
      </c>
      <c r="CL7" s="39">
        <v>42.52</v>
      </c>
      <c r="CM7" s="39">
        <v>42.18</v>
      </c>
      <c r="CN7" s="39">
        <v>41.52</v>
      </c>
      <c r="CO7" s="39">
        <v>41.25</v>
      </c>
      <c r="CP7" s="39">
        <v>40.69</v>
      </c>
      <c r="CQ7" s="39">
        <v>59.11</v>
      </c>
      <c r="CR7" s="39">
        <v>59.74</v>
      </c>
      <c r="CS7" s="39">
        <v>59.46</v>
      </c>
      <c r="CT7" s="39">
        <v>59.51</v>
      </c>
      <c r="CU7" s="39">
        <v>59.91</v>
      </c>
      <c r="CV7" s="39">
        <v>60.69</v>
      </c>
      <c r="CW7" s="39">
        <v>74.7</v>
      </c>
      <c r="CX7" s="39">
        <v>75.13</v>
      </c>
      <c r="CY7" s="39">
        <v>74.61</v>
      </c>
      <c r="CZ7" s="39">
        <v>73.33</v>
      </c>
      <c r="DA7" s="39">
        <v>71.040000000000006</v>
      </c>
      <c r="DB7" s="39">
        <v>87.91</v>
      </c>
      <c r="DC7" s="39">
        <v>87.28</v>
      </c>
      <c r="DD7" s="39">
        <v>87.41</v>
      </c>
      <c r="DE7" s="39">
        <v>87.08</v>
      </c>
      <c r="DF7" s="39">
        <v>87.26</v>
      </c>
      <c r="DG7" s="39">
        <v>89.82</v>
      </c>
      <c r="DH7" s="39">
        <v>39.24</v>
      </c>
      <c r="DI7" s="39">
        <v>40.76</v>
      </c>
      <c r="DJ7" s="39">
        <v>41.68</v>
      </c>
      <c r="DK7" s="39">
        <v>43.31</v>
      </c>
      <c r="DL7" s="39">
        <v>44.23</v>
      </c>
      <c r="DM7" s="39">
        <v>46.88</v>
      </c>
      <c r="DN7" s="39">
        <v>46.94</v>
      </c>
      <c r="DO7" s="39">
        <v>47.62</v>
      </c>
      <c r="DP7" s="39">
        <v>48.55</v>
      </c>
      <c r="DQ7" s="39">
        <v>49.2</v>
      </c>
      <c r="DR7" s="39">
        <v>50.19</v>
      </c>
      <c r="DS7" s="39">
        <v>32.92</v>
      </c>
      <c r="DT7" s="39">
        <v>35.96</v>
      </c>
      <c r="DU7" s="39">
        <v>37.840000000000003</v>
      </c>
      <c r="DV7" s="39">
        <v>38.01</v>
      </c>
      <c r="DW7" s="39">
        <v>38.409999999999997</v>
      </c>
      <c r="DX7" s="39">
        <v>13.39</v>
      </c>
      <c r="DY7" s="39">
        <v>14.48</v>
      </c>
      <c r="DZ7" s="39">
        <v>16.27</v>
      </c>
      <c r="EA7" s="39">
        <v>17.11</v>
      </c>
      <c r="EB7" s="39">
        <v>18.329999999999998</v>
      </c>
      <c r="EC7" s="39">
        <v>20.63</v>
      </c>
      <c r="ED7" s="39">
        <v>0.99</v>
      </c>
      <c r="EE7" s="39">
        <v>0.47</v>
      </c>
      <c r="EF7" s="39">
        <v>0.42</v>
      </c>
      <c r="EG7" s="39">
        <v>0.55000000000000004</v>
      </c>
      <c r="EH7" s="39">
        <v>0.44</v>
      </c>
      <c r="EI7" s="39">
        <v>0.71</v>
      </c>
      <c r="EJ7" s="39">
        <v>0.75</v>
      </c>
      <c r="EK7" s="39">
        <v>0.63</v>
      </c>
      <c r="EL7" s="39">
        <v>0.63</v>
      </c>
      <c r="EM7" s="39">
        <v>0.6</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99</v>
      </c>
      <c r="C9" s="42" t="s">
        <v>100</v>
      </c>
      <c r="D9" s="42" t="s">
        <v>101</v>
      </c>
      <c r="E9" s="42" t="s">
        <v>102</v>
      </c>
      <c r="F9" s="42" t="s">
        <v>103</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104</v>
      </c>
    </row>
    <row r="12" spans="1:144" x14ac:dyDescent="0.15">
      <c r="B12">
        <v>1</v>
      </c>
      <c r="C12">
        <v>1</v>
      </c>
      <c r="D12">
        <v>1</v>
      </c>
      <c r="E12">
        <v>1</v>
      </c>
      <c r="F12">
        <v>2</v>
      </c>
      <c r="G12" t="s">
        <v>105</v>
      </c>
    </row>
    <row r="13" spans="1:144" x14ac:dyDescent="0.15">
      <c r="B13" t="s">
        <v>106</v>
      </c>
      <c r="C13" t="s">
        <v>106</v>
      </c>
      <c r="D13" t="s">
        <v>107</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DAS07061</cp:lastModifiedBy>
  <cp:lastPrinted>2022-01-12T01:36:56Z</cp:lastPrinted>
  <dcterms:created xsi:type="dcterms:W3CDTF">2021-12-03T06:50:53Z</dcterms:created>
  <dcterms:modified xsi:type="dcterms:W3CDTF">2022-01-17T23:52:02Z</dcterms:modified>
  <cp:category/>
</cp:coreProperties>
</file>