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yawatano\水道課$\個別\das07061\デスクトップ\"/>
    </mc:Choice>
  </mc:AlternateContent>
  <xr:revisionPtr revIDLastSave="0" documentId="13_ncr:1_{D7463A89-3293-4F50-A437-B35D589B7ABD}" xr6:coauthVersionLast="45" xr6:coauthVersionMax="45" xr10:uidLastSave="{00000000-0000-0000-0000-000000000000}"/>
  <workbookProtection workbookAlgorithmName="SHA-512" workbookHashValue="M3VjJTFNwdqKn+0EulQmS3pSkqWO1RwGOp0UwfCU5TpvP1uHSkhcLPJ5PMFUFge0zZ3dbI8MdB0+Pp4wY3p17g==" workbookSaltValue="WUprrLts8mPKNKvnKxgqI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<sst xmlns="http://schemas.openxmlformats.org/spreadsheetml/2006/main" count="228" uniqueCount="113">
  <si>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</si>
  <si>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</si>
  <si>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</si>
  <si>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</si>
  <si>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</si>
  <si>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</si>
  <si>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</si>
  <si>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</si>
  <si>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</si>
  <si>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</si>
  <si>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</si>
  <si>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</si>
  <si>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</si>
  <si>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</si>
  <si>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</si>
  <si>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</si>
  <si>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</si>
  <si>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</si>
  <si>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</si>
  <si>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</si>
  <si>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</si>
  <si>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</si>
  <si>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</si>
  <si>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</si>
  <si>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</si>
  <si>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</si>
  <si>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</si>
  <si>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</si>
  <si>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</si>
  <si>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</si>
  <si>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</si>
  <si>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</si>
  <si>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</si>
  <si>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</si>
  <si>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</si>
  <si>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</si>
  <si>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</si>
  <si>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</si>
  <si>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</si>
  <si>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</si>
  <si>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</si>
  <si>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</si>
  <si>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</si>
  <si>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</si>
  <si>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</si>
  <si>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</si>
  <si>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</si>
  <si>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</si>
  <si>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</si>
  <si>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</si>
  <si>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</si>
  <si>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</si>
  <si>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</si>
  <si>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</si>
  <si>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</si>
  <si>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</si>
  <si>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</si>
  <si>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</si>
  <si>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</si>
  <si>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</si>
  <si>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</si>
  <si>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</si>
  <si>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</si>
  <si>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</si>
  <si>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</si>
  <si>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</si>
  <si>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</si>
  <si>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</si>
  <si>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</si>
  <si>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</si>
  <si>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</si>
  <si>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</si>
  <si>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</si>
  <si>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</si>
  <si>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</si>
  <si>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</si>
  <si>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</si>
  <si>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</si>
  <si>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</si>
  <si>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</si>
  <si>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</si>
  <si>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</si>
  <si>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</si>
  <si>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</si>
  <si>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</si>
  <si>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</si>
  <si>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</si>
  <si>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</si>
  <si>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</si>
  <si>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</si>
  <si>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</si>
  <si>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</si>
  <si>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</si>
  <si>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</si>
  <si>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</si>
  <si>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</si>
  <si>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</si>
  <si>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</si>
  <si>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</si>
  <si>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</si>
  <si>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</si>
  <si>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</si>
  <si>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</si>
  <si>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</si>
  <si>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</si>
  <si>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</si>
  <si>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</si>
  <si>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</si>
  <si>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</si>
  <si>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</si>
  <si>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有形固定資産の減価償却率は、類似団体平均値を下回っておりますが、施設の老朽化の状況は他の事業体と同様の状況であると考えられます。
　施設の老朽度合いを注視し、老朽施設の更新に向けて財源の確保を検討する必要があります。
　管路経年化率は、類似団体平均値より高い値となっておりますが、これは、人口の増加に伴い、水需要が急激に増大した時期に拡張整備された水道管が更新時期を迎えてきているためです。また、これらの水道管の更新には多大な費用が見込まれており、主たる財源である給水収益が減少傾向にある中で、耐用年数を経過した管路に対し、管路の更新ペースが追いついておらず管路更新率が類似団体の平均値を下回っております。
　今後は、アセットマネジメントに基づき、財源の確保と更新事業費の平準化を図り、管路の更新を計画的に進めていきます。</t>
    <rPh sb="1" eb="3">
      <t>ユウケイ</t>
    </rPh>
    <rPh sb="3" eb="5">
      <t>コテイ</t>
    </rPh>
    <rPh sb="5" eb="7">
      <t>シサン</t>
    </rPh>
    <rPh sb="8" eb="10">
      <t>ゲンカ</t>
    </rPh>
    <rPh sb="10" eb="12">
      <t>ショウキャク</t>
    </rPh>
    <rPh sb="12" eb="13">
      <t>リツ</t>
    </rPh>
    <rPh sb="15" eb="17">
      <t>ルイジ</t>
    </rPh>
    <rPh sb="17" eb="19">
      <t>ダンタイ</t>
    </rPh>
    <rPh sb="19" eb="22">
      <t>ヘイキンチ</t>
    </rPh>
    <rPh sb="23" eb="25">
      <t>シタマワ</t>
    </rPh>
    <rPh sb="33" eb="35">
      <t>シセツ</t>
    </rPh>
    <rPh sb="36" eb="39">
      <t>ロウキュウカ</t>
    </rPh>
    <rPh sb="40" eb="42">
      <t>ジョウキョウ</t>
    </rPh>
    <rPh sb="43" eb="44">
      <t>タ</t>
    </rPh>
    <rPh sb="45" eb="48">
      <t>ジギョウタイ</t>
    </rPh>
    <rPh sb="49" eb="51">
      <t>ドウヨウ</t>
    </rPh>
    <rPh sb="52" eb="54">
      <t>ジョウキョウ</t>
    </rPh>
    <rPh sb="58" eb="59">
      <t>カンガ</t>
    </rPh>
    <rPh sb="67" eb="69">
      <t>シセツ</t>
    </rPh>
    <rPh sb="70" eb="72">
      <t>ロウキュウ</t>
    </rPh>
    <rPh sb="72" eb="74">
      <t>ドア</t>
    </rPh>
    <rPh sb="76" eb="78">
      <t>チュウシ</t>
    </rPh>
    <rPh sb="80" eb="82">
      <t>ロウキュウ</t>
    </rPh>
    <rPh sb="82" eb="84">
      <t>シセツ</t>
    </rPh>
    <rPh sb="85" eb="87">
      <t>コウシン</t>
    </rPh>
    <rPh sb="88" eb="89">
      <t>ム</t>
    </rPh>
    <rPh sb="91" eb="93">
      <t>ザイゲン</t>
    </rPh>
    <rPh sb="94" eb="96">
      <t>カクホ</t>
    </rPh>
    <rPh sb="97" eb="99">
      <t>ケントウ</t>
    </rPh>
    <rPh sb="101" eb="103">
      <t>ヒツヨウ</t>
    </rPh>
    <rPh sb="111" eb="117">
      <t>カンロケイネンカリツ</t>
    </rPh>
    <rPh sb="119" eb="123">
      <t>ルイジダンタイ</t>
    </rPh>
    <rPh sb="123" eb="126">
      <t>ヘイキンチ</t>
    </rPh>
    <rPh sb="128" eb="129">
      <t>タカ</t>
    </rPh>
    <rPh sb="130" eb="131">
      <t>アタイ</t>
    </rPh>
    <rPh sb="145" eb="147">
      <t>ジンコウ</t>
    </rPh>
    <rPh sb="148" eb="150">
      <t>ゾウカ</t>
    </rPh>
    <rPh sb="151" eb="152">
      <t>トモナ</t>
    </rPh>
    <rPh sb="154" eb="157">
      <t>ミズジュヨウ</t>
    </rPh>
    <rPh sb="158" eb="160">
      <t>キュウゲキ</t>
    </rPh>
    <rPh sb="161" eb="163">
      <t>ゾウダイ</t>
    </rPh>
    <rPh sb="165" eb="167">
      <t>ジキ</t>
    </rPh>
    <rPh sb="168" eb="172">
      <t>カクチョウセイビ</t>
    </rPh>
    <rPh sb="175" eb="178">
      <t>スイドウカン</t>
    </rPh>
    <rPh sb="179" eb="183">
      <t>コウシンジキ</t>
    </rPh>
    <rPh sb="184" eb="185">
      <t>ムカ</t>
    </rPh>
    <rPh sb="207" eb="209">
      <t>コウシン</t>
    </rPh>
    <rPh sb="211" eb="213">
      <t>タダイ</t>
    </rPh>
    <rPh sb="214" eb="216">
      <t>ヒヨウ</t>
    </rPh>
    <rPh sb="217" eb="219">
      <t>ミコ</t>
    </rPh>
    <rPh sb="225" eb="226">
      <t>シュ</t>
    </rPh>
    <rPh sb="228" eb="230">
      <t>ザイゲン</t>
    </rPh>
    <rPh sb="233" eb="237">
      <t>キュウスイシュウエキ</t>
    </rPh>
    <rPh sb="238" eb="242">
      <t>ゲンショウケイコウ</t>
    </rPh>
    <rPh sb="245" eb="246">
      <t>ナカ</t>
    </rPh>
    <rPh sb="248" eb="252">
      <t>タイヨウネンスウ</t>
    </rPh>
    <rPh sb="253" eb="255">
      <t>ケイカ</t>
    </rPh>
    <rPh sb="257" eb="259">
      <t>カンロ</t>
    </rPh>
    <rPh sb="260" eb="261">
      <t>タイ</t>
    </rPh>
    <rPh sb="263" eb="265">
      <t>カンロ</t>
    </rPh>
    <rPh sb="266" eb="268">
      <t>コウシン</t>
    </rPh>
    <rPh sb="272" eb="273">
      <t>オ</t>
    </rPh>
    <rPh sb="280" eb="285">
      <t>カンロコウシンリツ</t>
    </rPh>
    <rPh sb="286" eb="290">
      <t>ルイジダンタイ</t>
    </rPh>
    <rPh sb="291" eb="294">
      <t>ヘイキンチ</t>
    </rPh>
    <rPh sb="295" eb="297">
      <t>シタマワ</t>
    </rPh>
    <rPh sb="306" eb="308">
      <t>コンゴ</t>
    </rPh>
    <rPh sb="321" eb="322">
      <t>モト</t>
    </rPh>
    <rPh sb="325" eb="327">
      <t>ザイゲン</t>
    </rPh>
    <rPh sb="328" eb="330">
      <t>カクホ</t>
    </rPh>
    <rPh sb="331" eb="336">
      <t>コウシンジギョウヒ</t>
    </rPh>
    <rPh sb="337" eb="340">
      <t>ヘイジュンカ</t>
    </rPh>
    <rPh sb="341" eb="342">
      <t>ハカ</t>
    </rPh>
    <rPh sb="344" eb="346">
      <t>カンロ</t>
    </rPh>
    <rPh sb="347" eb="349">
      <t>コウシン</t>
    </rPh>
    <rPh sb="350" eb="353">
      <t>ケイカクテキ</t>
    </rPh>
    <rPh sb="354" eb="355">
      <t>スス</t>
    </rPh>
    <phoneticPr fontId="4"/>
  </si>
  <si>
    <t>　経常収支比率、料金回収率が100％を超え、累積欠損金も生じておらず、本市の経営状況は、引き続き健全な水準にあります。
　しかし、有収率や管路経年化率等は全国平均値や類似団体平均値と比較して厳しい数値を示しており、計画的かつ効率的な対策が求められています。
　給水人口の減少等により給水収益が減少傾向にあり、厳しい財政状況の中で老朽化施設の更新や耐震化等を適切に進めていくために、更なる経常経費の節減や企業債残高の縮減に繋がる効率的な事業運営に努めるとともに、給水需要に応じた施設規模の見直しや施設の統廃合、管種や老朽度合に応じた更新の優先順位設定を検討し、施設、管路の長期的な更新計画を定め、更新事業費の抑制及び平準化や施設の長寿命化に努めます。
　</t>
    <rPh sb="91" eb="93">
      <t>ヒカク</t>
    </rPh>
    <rPh sb="95" eb="96">
      <t>キビ</t>
    </rPh>
    <rPh sb="98" eb="99">
      <t>スウ</t>
    </rPh>
    <rPh sb="154" eb="155">
      <t>キビ</t>
    </rPh>
    <rPh sb="157" eb="159">
      <t>ザイセイ</t>
    </rPh>
    <rPh sb="159" eb="161">
      <t>ジョウキョウ</t>
    </rPh>
    <rPh sb="162" eb="163">
      <t>ナカ</t>
    </rPh>
    <rPh sb="190" eb="191">
      <t>サラ</t>
    </rPh>
    <rPh sb="210" eb="211">
      <t>ツナ</t>
    </rPh>
    <rPh sb="213" eb="216">
      <t>コウリツテキ</t>
    </rPh>
    <rPh sb="217" eb="219">
      <t>ジギョウ</t>
    </rPh>
    <rPh sb="219" eb="221">
      <t>ウンエイ</t>
    </rPh>
    <rPh sb="222" eb="223">
      <t>ツト</t>
    </rPh>
    <phoneticPr fontId="4"/>
  </si>
  <si>
    <t>　経常収支比率は類似団体平均を下回っておりますが、単年度収支の黒字を示す100％を上回っており、累積欠損金の発生も無く、本市の経営状況は健全な水準が保たれています。
　流動比率は、類似団体平均を下回っておりますが、全国平均とほぼ同水準にあり、必要な支払能力は確保されています。
　企業債残高対給水収益比率は、類似団体平均を上回っておりますが、75％を超える自己資本構成比率を維持しており、企業債に対する依存度は低いものと考えられます。
　料金回収率は、給水人口の減少等により減少傾向にありますが、現状は100％を上回り、経営に必要な経費を水道料金収入で賄うとともに、給水原価も類似団体平均を下回る水準を維持しております。
　有収水量の減少傾向が続いているため、今後も経常経費の縮減に努め、より効率的な事業運営について検討していく必要があります。
　施設利用率については、本市は観光を中心とした第３次産業が主要産業であるため、行楽シーズンの水需要の増大を考慮し、低い水準となっていますが、今後の給水人口の減少を踏まえ、適正な施設規模を検討する必要があります。
　有収率は、令和元年度から2.29%低下し71.04%となっているため、漏水調査や老朽管更新の計画的な実施に努め、有収率の向上を図っていきます。</t>
    <rPh sb="1" eb="3">
      <t>ケイジョウ</t>
    </rPh>
    <rPh sb="3" eb="5">
      <t>シュウシ</t>
    </rPh>
    <rPh sb="5" eb="7">
      <t>ヒリツ</t>
    </rPh>
    <rPh sb="25" eb="28">
      <t>タンネンド</t>
    </rPh>
    <rPh sb="28" eb="30">
      <t>シュウシ</t>
    </rPh>
    <rPh sb="31" eb="33">
      <t>クロジ</t>
    </rPh>
    <rPh sb="34" eb="35">
      <t>シメ</t>
    </rPh>
    <rPh sb="41" eb="43">
      <t>ウワマワ</t>
    </rPh>
    <rPh sb="48" eb="50">
      <t>ルイセキ</t>
    </rPh>
    <rPh sb="50" eb="53">
      <t>ケッソンキン</t>
    </rPh>
    <rPh sb="54" eb="56">
      <t>ハッセイ</t>
    </rPh>
    <rPh sb="57" eb="58">
      <t>ナ</t>
    </rPh>
    <rPh sb="60" eb="62">
      <t>ホンシ</t>
    </rPh>
    <rPh sb="63" eb="65">
      <t>ケイエイ</t>
    </rPh>
    <rPh sb="65" eb="67">
      <t>ジョウキョウ</t>
    </rPh>
    <rPh sb="68" eb="70">
      <t>ケンゼン</t>
    </rPh>
    <rPh sb="71" eb="73">
      <t>スイジュン</t>
    </rPh>
    <rPh sb="74" eb="75">
      <t>タモ</t>
    </rPh>
    <rPh sb="114" eb="117">
      <t>ドウスイジュン</t>
    </rPh>
    <rPh sb="140" eb="142">
      <t>キギョウ</t>
    </rPh>
    <rPh sb="142" eb="143">
      <t>サイ</t>
    </rPh>
    <rPh sb="143" eb="145">
      <t>ザンダカ</t>
    </rPh>
    <rPh sb="145" eb="146">
      <t>タイ</t>
    </rPh>
    <rPh sb="146" eb="148">
      <t>キュウスイ</t>
    </rPh>
    <rPh sb="148" eb="150">
      <t>シュウエキ</t>
    </rPh>
    <rPh sb="150" eb="152">
      <t>ヒリツ</t>
    </rPh>
    <rPh sb="154" eb="156">
      <t>ルイジ</t>
    </rPh>
    <rPh sb="156" eb="158">
      <t>ダンタイ</t>
    </rPh>
    <rPh sb="158" eb="160">
      <t>ヘイキン</t>
    </rPh>
    <rPh sb="161" eb="163">
      <t>ウワマワ</t>
    </rPh>
    <rPh sb="175" eb="176">
      <t>コ</t>
    </rPh>
    <rPh sb="178" eb="180">
      <t>ジコ</t>
    </rPh>
    <rPh sb="180" eb="182">
      <t>シホン</t>
    </rPh>
    <rPh sb="182" eb="184">
      <t>コウセイ</t>
    </rPh>
    <rPh sb="184" eb="186">
      <t>ヒリツ</t>
    </rPh>
    <rPh sb="187" eb="189">
      <t>イジ</t>
    </rPh>
    <rPh sb="194" eb="196">
      <t>キギョウ</t>
    </rPh>
    <rPh sb="196" eb="197">
      <t>サイ</t>
    </rPh>
    <rPh sb="198" eb="199">
      <t>タイ</t>
    </rPh>
    <rPh sb="201" eb="204">
      <t>イゾンド</t>
    </rPh>
    <rPh sb="205" eb="206">
      <t>ヒク</t>
    </rPh>
    <rPh sb="210" eb="211">
      <t>カンガ</t>
    </rPh>
    <rPh sb="219" eb="221">
      <t>リョウキン</t>
    </rPh>
    <rPh sb="221" eb="223">
      <t>カイシュウ</t>
    </rPh>
    <rPh sb="223" eb="224">
      <t>リツ</t>
    </rPh>
    <rPh sb="226" eb="230">
      <t>キュウスイジンコウ</t>
    </rPh>
    <rPh sb="231" eb="233">
      <t>ゲンショウ</t>
    </rPh>
    <rPh sb="237" eb="241">
      <t>ゲンショウケイコウ</t>
    </rPh>
    <rPh sb="248" eb="250">
      <t>ゲンジョウ</t>
    </rPh>
    <rPh sb="256" eb="258">
      <t>ウワマワ</t>
    </rPh>
    <rPh sb="260" eb="262">
      <t>ケイエイ</t>
    </rPh>
    <rPh sb="263" eb="265">
      <t>ヒツヨウ</t>
    </rPh>
    <rPh sb="266" eb="268">
      <t>ケイヒ</t>
    </rPh>
    <rPh sb="269" eb="271">
      <t>スイドウ</t>
    </rPh>
    <rPh sb="271" eb="273">
      <t>リョウキン</t>
    </rPh>
    <rPh sb="273" eb="275">
      <t>シュウニュウ</t>
    </rPh>
    <rPh sb="276" eb="277">
      <t>マカナ</t>
    </rPh>
    <rPh sb="283" eb="285">
      <t>キュウスイ</t>
    </rPh>
    <rPh sb="285" eb="287">
      <t>ゲンカ</t>
    </rPh>
    <rPh sb="288" eb="290">
      <t>ルイジ</t>
    </rPh>
    <rPh sb="290" eb="292">
      <t>ダンタイ</t>
    </rPh>
    <rPh sb="292" eb="294">
      <t>ヘイキン</t>
    </rPh>
    <rPh sb="295" eb="297">
      <t>シタマワ</t>
    </rPh>
    <rPh sb="298" eb="300">
      <t>スイジュン</t>
    </rPh>
    <rPh sb="301" eb="303">
      <t>イジ</t>
    </rPh>
    <rPh sb="312" eb="314">
      <t>ユウシュウ</t>
    </rPh>
    <rPh sb="314" eb="316">
      <t>スイリョウ</t>
    </rPh>
    <rPh sb="317" eb="319">
      <t>ゲンショウ</t>
    </rPh>
    <rPh sb="319" eb="321">
      <t>ケイコウ</t>
    </rPh>
    <rPh sb="322" eb="323">
      <t>ツヅ</t>
    </rPh>
    <rPh sb="330" eb="332">
      <t>コンゴ</t>
    </rPh>
    <rPh sb="333" eb="335">
      <t>ケイジョウ</t>
    </rPh>
    <rPh sb="335" eb="337">
      <t>ケイヒ</t>
    </rPh>
    <rPh sb="338" eb="340">
      <t>シュクゲン</t>
    </rPh>
    <rPh sb="341" eb="342">
      <t>ツト</t>
    </rPh>
    <rPh sb="346" eb="349">
      <t>コウリツテキ</t>
    </rPh>
    <rPh sb="350" eb="352">
      <t>ジギョウ</t>
    </rPh>
    <rPh sb="352" eb="354">
      <t>ウンエイ</t>
    </rPh>
    <rPh sb="358" eb="360">
      <t>ケントウ</t>
    </rPh>
    <rPh sb="364" eb="366">
      <t>ヒツヨウ</t>
    </rPh>
    <rPh sb="430" eb="431">
      <t>ヒク</t>
    </rPh>
    <rPh sb="432" eb="434">
      <t>スイジュン</t>
    </rPh>
    <rPh sb="443" eb="445">
      <t>コンゴ</t>
    </rPh>
    <rPh sb="446" eb="450">
      <t>キュウスイジンコウ</t>
    </rPh>
    <rPh sb="451" eb="453">
      <t>ゲンショウ</t>
    </rPh>
    <rPh sb="454" eb="455">
      <t>フ</t>
    </rPh>
    <rPh sb="480" eb="482">
      <t>ユウシュウ</t>
    </rPh>
    <rPh sb="482" eb="483">
      <t>リツ</t>
    </rPh>
    <rPh sb="485" eb="487">
      <t>レイワ</t>
    </rPh>
    <rPh sb="487" eb="488">
      <t>モト</t>
    </rPh>
    <rPh sb="488" eb="490">
      <t>ネンド</t>
    </rPh>
    <rPh sb="497" eb="499">
      <t>テイカ</t>
    </rPh>
    <rPh sb="515" eb="517">
      <t>ロウスイ</t>
    </rPh>
    <rPh sb="517" eb="519">
      <t>チョウサ</t>
    </rPh>
    <rPh sb="520" eb="522">
      <t>ロウキュウ</t>
    </rPh>
    <rPh sb="522" eb="523">
      <t>カン</t>
    </rPh>
    <rPh sb="523" eb="525">
      <t>コウシン</t>
    </rPh>
    <rPh sb="526" eb="529">
      <t>ケイカクテキ</t>
    </rPh>
    <rPh sb="530" eb="532">
      <t>ジッシ</t>
    </rPh>
    <rPh sb="533" eb="534">
      <t>ツト</t>
    </rPh>
    <rPh sb="536" eb="538">
      <t>ユウシュウ</t>
    </rPh>
    <rPh sb="538" eb="539">
      <t>リツ</t>
    </rPh>
    <rPh sb="540" eb="542">
      <t>コウジョウ</t>
    </rPh>
    <rPh sb="543" eb="54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</si>
</sst>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0.99</c:v>
                </c:pt>
                <c:pt idx="1">
                  <c:v>0.47</c:v>
                </c:pt>
                <c:pt idx="2">
                  <c:v>0.42</c:v>
                </c:pt>
                <c:pt idx="3">
                  <c:v>0.55000000000000004</c:v>
                </c:pt>
                <c:pt idx="4">
                  <c:v>0.44</c:v>
                </c:pt>
              </c:numCache>
            </c:numRef>
          </c:val>
          <c:extLst>
            <c:ext xmlns:c16="http://schemas.microsoft.com/office/drawing/2014/chart" uri="{C3380CC4-5D6E-409C-BE32-E72D297353CC}">
              <c16:uniqueId val="{00000000-A95B-41D1-B543-F1714B4C5C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95B-41D1-B543-F1714B4C5C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123.48</c:v>
                </c:pt>
                <c:pt idx="1">
                  <c:v>114.1</c:v>
                </c:pt>
                <c:pt idx="2">
                  <c:v>115.38</c:v>
                </c:pt>
                <c:pt idx="3">
                  <c:v>104.69</c:v>
                </c:pt>
                <c:pt idx="4">
                  <c:v>105.6</c:v>
                </c:pt>
              </c:numCache>
            </c:numRef>
          </c:val>
          <c:extLst>
            <c:ext xmlns:c16="http://schemas.microsoft.com/office/drawing/2014/chart" uri="{C3380CC4-5D6E-409C-BE32-E72D297353CC}">
              <c16:uniqueId val="{00000000-3B92-4048-BFBE-94B776F582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B92-4048-BFBE-94B776F582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39.24</c:v>
                </c:pt>
                <c:pt idx="1">
                  <c:v>40.76</c:v>
                </c:pt>
                <c:pt idx="2">
                  <c:v>41.68</c:v>
                </c:pt>
                <c:pt idx="3">
                  <c:v>43.31</c:v>
                </c:pt>
                <c:pt idx="4">
                  <c:v>44.23</c:v>
                </c:pt>
              </c:numCache>
            </c:numRef>
          </c:val>
          <c:extLst>
            <c:ext xmlns:c16="http://schemas.microsoft.com/office/drawing/2014/chart" uri="{C3380CC4-5D6E-409C-BE32-E72D297353CC}">
              <c16:uniqueId val="{00000000-2502-4112-9B63-C9B7A42867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502-4112-9B63-C9B7A42867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32.92</c:v>
                </c:pt>
                <c:pt idx="1">
                  <c:v>35.96</c:v>
                </c:pt>
                <c:pt idx="2">
                  <c:v>37.840000000000003</c:v>
                </c:pt>
                <c:pt idx="3">
                  <c:v>38.01</c:v>
                </c:pt>
                <c:pt idx="4">
                  <c:v>38.409999999999997</c:v>
                </c:pt>
              </c:numCache>
            </c:numRef>
          </c:val>
          <c:extLst>
            <c:ext xmlns:c16="http://schemas.microsoft.com/office/drawing/2014/chart" uri="{C3380CC4-5D6E-409C-BE32-E72D297353CC}">
              <c16:uniqueId val="{00000000-C85E-498C-8057-760A8E5901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C85E-498C-8057-760A8E5901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0-48C1-8746-096618358F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A60-48C1-8746-096618358F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344.4</c:v>
                </c:pt>
                <c:pt idx="1">
                  <c:v>255.81</c:v>
                </c:pt>
                <c:pt idx="2">
                  <c:v>319.37</c:v>
                </c:pt>
                <c:pt idx="3">
                  <c:v>258.67</c:v>
                </c:pt>
                <c:pt idx="4">
                  <c:v>278.89999999999998</c:v>
                </c:pt>
              </c:numCache>
            </c:numRef>
          </c:val>
          <c:extLst>
            <c:ext xmlns:c16="http://schemas.microsoft.com/office/drawing/2014/chart" uri="{C3380CC4-5D6E-409C-BE32-E72D297353CC}">
              <c16:uniqueId val="{00000000-9747-47F0-9701-7A816CCBE6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747-47F0-9701-7A816CCBE6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377.91</c:v>
                </c:pt>
                <c:pt idx="1">
                  <c:v>378.12</c:v>
                </c:pt>
                <c:pt idx="2">
                  <c:v>384.69</c:v>
                </c:pt>
                <c:pt idx="3">
                  <c:v>390.14</c:v>
                </c:pt>
                <c:pt idx="4">
                  <c:v>414.46</c:v>
                </c:pt>
              </c:numCache>
            </c:numRef>
          </c:val>
          <c:extLst>
            <c:ext xmlns:c16="http://schemas.microsoft.com/office/drawing/2014/chart" uri="{C3380CC4-5D6E-409C-BE32-E72D297353CC}">
              <c16:uniqueId val="{00000000-2B71-406F-85C9-AAD28AB1DC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B71-406F-85C9-AAD28AB1DC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119.9</c:v>
                </c:pt>
                <c:pt idx="1">
                  <c:v>113.42</c:v>
                </c:pt>
                <c:pt idx="2">
                  <c:v>109.5</c:v>
                </c:pt>
                <c:pt idx="3">
                  <c:v>103.42</c:v>
                </c:pt>
                <c:pt idx="4">
                  <c:v>103.66</c:v>
                </c:pt>
              </c:numCache>
            </c:numRef>
          </c:val>
          <c:extLst>
            <c:ext xmlns:c16="http://schemas.microsoft.com/office/drawing/2014/chart" uri="{C3380CC4-5D6E-409C-BE32-E72D297353CC}">
              <c16:uniqueId val="{00000000-60B9-4DDC-8C57-41EA7F801C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60B9-4DDC-8C57-41EA7F801C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129.54</c:v>
                </c:pt>
                <c:pt idx="1">
                  <c:v>137.41</c:v>
                </c:pt>
                <c:pt idx="2">
                  <c:v>142.31</c:v>
                </c:pt>
                <c:pt idx="3">
                  <c:v>151.24</c:v>
                </c:pt>
                <c:pt idx="4">
                  <c:v>148.36000000000001</c:v>
                </c:pt>
              </c:numCache>
            </c:numRef>
          </c:val>
          <c:extLst>
            <c:ext xmlns:c16="http://schemas.microsoft.com/office/drawing/2014/chart" uri="{C3380CC4-5D6E-409C-BE32-E72D297353CC}">
              <c16:uniqueId val="{00000000-31C3-4BB5-8420-E912DC4792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1C3-4BB5-8420-E912DC4792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42.52</c:v>
                </c:pt>
                <c:pt idx="1">
                  <c:v>42.18</c:v>
                </c:pt>
                <c:pt idx="2">
                  <c:v>41.52</c:v>
                </c:pt>
                <c:pt idx="3">
                  <c:v>41.25</c:v>
                </c:pt>
                <c:pt idx="4">
                  <c:v>40.69</c:v>
                </c:pt>
              </c:numCache>
            </c:numRef>
          </c:val>
          <c:extLst>
            <c:ext xmlns:c16="http://schemas.microsoft.com/office/drawing/2014/chart" uri="{C3380CC4-5D6E-409C-BE32-E72D297353CC}">
              <c16:uniqueId val="{00000000-9681-4281-8D11-15B093503A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9681-4281-8D11-15B093503A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74.7</c:v>
                </c:pt>
                <c:pt idx="1">
                  <c:v>75.13</c:v>
                </c:pt>
                <c:pt idx="2">
                  <c:v>74.61</c:v>
                </c:pt>
                <c:pt idx="3">
                  <c:v>73.33</c:v>
                </c:pt>
                <c:pt idx="4">
                  <c:v>71.040000000000006</c:v>
                </c:pt>
              </c:numCache>
            </c:numRef>
          </c:val>
          <c:extLst>
            <c:ext xmlns:c16="http://schemas.microsoft.com/office/drawing/2014/chart" uri="{C3380CC4-5D6E-409C-BE32-E72D297353CC}">
              <c16:uniqueId val="{00000000-77CA-4DB1-8542-2FFFBF1FEC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7CA-4DB1-8542-2FFFBF1FEC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伊東市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67718</v>
      </c>
      <c r="AM8" s="61"/>
      <c r="AN8" s="61"/>
      <c r="AO8" s="61"/>
      <c r="AP8" s="61"/>
      <c r="AQ8" s="61"/>
      <c r="AR8" s="61"/>
      <c r="AS8" s="61"/>
      <c r="AT8" s="52">
        <f>データ!$S$6</f>
        <v>124.1</v>
      </c>
      <c r="AU8" s="53"/>
      <c r="AV8" s="53"/>
      <c r="AW8" s="53"/>
      <c r="AX8" s="53"/>
      <c r="AY8" s="53"/>
      <c r="AZ8" s="53"/>
      <c r="BA8" s="53"/>
      <c r="BB8" s="54">
        <f>データ!$T$6</f>
        <v>545.66999999999996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77.680000000000007</v>
      </c>
      <c r="J10" s="53"/>
      <c r="K10" s="53"/>
      <c r="L10" s="53"/>
      <c r="M10" s="53"/>
      <c r="N10" s="53"/>
      <c r="O10" s="64"/>
      <c r="P10" s="54">
        <f>データ!$P$6</f>
        <v>85.65</v>
      </c>
      <c r="Q10" s="54"/>
      <c r="R10" s="54"/>
      <c r="S10" s="54"/>
      <c r="T10" s="54"/>
      <c r="U10" s="54"/>
      <c r="V10" s="54"/>
      <c r="W10" s="61">
        <f>データ!$Q$6</f>
        <v>2500</v>
      </c>
      <c r="X10" s="61"/>
      <c r="Y10" s="61"/>
      <c r="Z10" s="61"/>
      <c r="AA10" s="61"/>
      <c r="AB10" s="61"/>
      <c r="AC10" s="61"/>
      <c r="AD10" s="2"/>
      <c r="AE10" s="2"/>
      <c r="AF10" s="2"/>
      <c r="AG10" s="2"/>
      <c r="AH10" s="4"/>
      <c r="AI10" s="4"/>
      <c r="AJ10" s="4"/>
      <c r="AK10" s="4"/>
      <c r="AL10" s="61">
        <f>データ!$U$6</f>
        <v>57727</v>
      </c>
      <c r="AM10" s="61"/>
      <c r="AN10" s="61"/>
      <c r="AO10" s="61"/>
      <c r="AP10" s="61"/>
      <c r="AQ10" s="61"/>
      <c r="AR10" s="61"/>
      <c r="AS10" s="61"/>
      <c r="AT10" s="52">
        <f>データ!$V$6</f>
        <v>45.45</v>
      </c>
      <c r="AU10" s="53"/>
      <c r="AV10" s="53"/>
      <c r="AW10" s="53"/>
      <c r="AX10" s="53"/>
      <c r="AY10" s="53"/>
      <c r="AZ10" s="53"/>
      <c r="BA10" s="53"/>
      <c r="BB10" s="54">
        <f>データ!$W$6</f>
        <v>1270.1199999999999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niZUaz5xpaoDSJoax/TPt5fGJPW7p6wXKrbcOVxajn6Z+V7Yj+Jio2T9CEL8/lDncwUWu0zWQe+dMxlL3IogQ==" saltValue="VnPykB5Ue9ySd3XpaiXH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222089</v>
      </c>
      <c r="D6" s="34">
        <f t="shared" si="3"/>
        <v>46</v>
      </c>
      <c r="E6" s="34">
        <f t="shared" si="3"/>
        <v>1</v>
      </c>
      <c r="F6" s="34">
        <f t="shared" si="3"/>
        <v>0</v>
      </c>
      <c r="G6" s="34">
        <f t="shared" si="3"/>
        <v>1</v>
      </c>
      <c r="H6" s="34" t="str">
        <f t="shared" si="3"/>
        <v>静岡県　伊東市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77.680000000000007</v>
      </c>
      <c r="P6" s="35">
        <f t="shared" si="3"/>
        <v>85.65</v>
      </c>
      <c r="Q6" s="35">
        <f t="shared" si="3"/>
        <v>2500</v>
      </c>
      <c r="R6" s="35">
        <f t="shared" si="3"/>
        <v>67718</v>
      </c>
      <c r="S6" s="35">
        <f t="shared" si="3"/>
        <v>124.1</v>
      </c>
      <c r="T6" s="35">
        <f t="shared" si="3"/>
        <v>545.66999999999996</v>
      </c>
      <c r="U6" s="35">
        <f t="shared" si="3"/>
        <v>57727</v>
      </c>
      <c r="V6" s="35">
        <f t="shared" si="3"/>
        <v>45.45</v>
      </c>
      <c r="W6" s="35">
        <f t="shared" si="3"/>
        <v>1270.1199999999999</v>
      </c>
      <c r="X6" s="36">
        <f>IF(X7="",NA(),X7)</f>
        <v>123.48</v>
      </c>
      <c r="Y6" s="36">
        <f t="shared" ref="Y6:AG6" si="4">IF(Y7="",NA(),Y7)</f>
        <v>114.1</v>
      </c>
      <c r="Z6" s="36">
        <f t="shared" si="4"/>
        <v>115.38</v>
      </c>
      <c r="AA6" s="36">
        <f t="shared" si="4"/>
        <v>104.69</v>
      </c>
      <c r="AB6" s="36">
        <f t="shared" si="4"/>
        <v>105.6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344.4</v>
      </c>
      <c r="AU6" s="36">
        <f t="shared" ref="AU6:BC6" si="6">IF(AU7="",NA(),AU7)</f>
        <v>255.81</v>
      </c>
      <c r="AV6" s="36">
        <f t="shared" si="6"/>
        <v>319.37</v>
      </c>
      <c r="AW6" s="36">
        <f t="shared" si="6"/>
        <v>258.67</v>
      </c>
      <c r="AX6" s="36">
        <f t="shared" si="6"/>
        <v>278.89999999999998</v>
      </c>
      <c r="AY6" s="36">
        <f t="shared" si="6"/>
        <v>357.82</v>
      </c>
      <c r="AZ6" s="36">
        <f t="shared" si="6"/>
        <v>355.5</v>
      </c>
      <c r="BA6" s="36">
        <f t="shared" si="6"/>
        <v>349.83</v>
      </c>
      <c r="BB6" s="36">
        <f t="shared" si="6"/>
        <v>360.86</v>
      </c>
      <c r="BC6" s="36">
        <f t="shared" si="6"/>
        <v>350.79</v>
      </c>
      <c r="BD6" s="35" t="str">
        <f>IF(BD7="","",IF(BD7="-","【-】","【"&amp;SUBSTITUTE(TEXT(BD7,"#,##0.00"),"-","△")&amp;"】"))</f>
        <v>【260.31】</v>
      </c>
      <c r="BE6" s="36">
        <f>IF(BE7="",NA(),BE7)</f>
        <v>377.91</v>
      </c>
      <c r="BF6" s="36">
        <f t="shared" ref="BF6:BN6" si="7">IF(BF7="",NA(),BF7)</f>
        <v>378.12</v>
      </c>
      <c r="BG6" s="36">
        <f t="shared" si="7"/>
        <v>384.69</v>
      </c>
      <c r="BH6" s="36">
        <f t="shared" si="7"/>
        <v>390.14</v>
      </c>
      <c r="BI6" s="36">
        <f t="shared" si="7"/>
        <v>414.46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119.9</v>
      </c>
      <c r="BQ6" s="36">
        <f t="shared" ref="BQ6:BY6" si="8">IF(BQ7="",NA(),BQ7)</f>
        <v>113.42</v>
      </c>
      <c r="BR6" s="36">
        <f t="shared" si="8"/>
        <v>109.5</v>
      </c>
      <c r="BS6" s="36">
        <f t="shared" si="8"/>
        <v>103.42</v>
      </c>
      <c r="BT6" s="36">
        <f t="shared" si="8"/>
        <v>103.66</v>
      </c>
      <c r="BU6" s="36">
        <f t="shared" si="8"/>
        <v>106.01</v>
      </c>
      <c r="BV6" s="36">
        <f t="shared" si="8"/>
        <v>104.57</v>
      </c>
      <c r="BW6" s="36">
        <f t="shared" si="8"/>
        <v>103.54</v>
      </c>
      <c r="BX6" s="36">
        <f t="shared" si="8"/>
        <v>103.32</v>
      </c>
      <c r="BY6" s="36">
        <f t="shared" si="8"/>
        <v>100.85</v>
      </c>
      <c r="BZ6" s="35" t="str">
        <f>IF(BZ7="","",IF(BZ7="-","【-】","【"&amp;SUBSTITUTE(TEXT(BZ7,"#,##0.00"),"-","△")&amp;"】"))</f>
        <v>【100.05】</v>
      </c>
      <c r="CA6" s="36">
        <f>IF(CA7="",NA(),CA7)</f>
        <v>129.54</v>
      </c>
      <c r="CB6" s="36">
        <f t="shared" ref="CB6:CJ6" si="9">IF(CB7="",NA(),CB7)</f>
        <v>137.41</v>
      </c>
      <c r="CC6" s="36">
        <f t="shared" si="9"/>
        <v>142.31</v>
      </c>
      <c r="CD6" s="36">
        <f t="shared" si="9"/>
        <v>151.24</v>
      </c>
      <c r="CE6" s="36">
        <f t="shared" si="9"/>
        <v>148.36000000000001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42.52</v>
      </c>
      <c r="CM6" s="36">
        <f t="shared" ref="CM6:CU6" si="10">IF(CM7="",NA(),CM7)</f>
        <v>42.18</v>
      </c>
      <c r="CN6" s="36">
        <f t="shared" si="10"/>
        <v>41.52</v>
      </c>
      <c r="CO6" s="36">
        <f t="shared" si="10"/>
        <v>41.25</v>
      </c>
      <c r="CP6" s="36">
        <f t="shared" si="10"/>
        <v>40.69</v>
      </c>
      <c r="CQ6" s="36">
        <f t="shared" si="10"/>
        <v>59.11</v>
      </c>
      <c r="CR6" s="36">
        <f t="shared" si="10"/>
        <v>59.74</v>
      </c>
      <c r="CS6" s="36">
        <f t="shared" si="10"/>
        <v>59.46</v>
      </c>
      <c r="CT6" s="36">
        <f t="shared" si="10"/>
        <v>59.51</v>
      </c>
      <c r="CU6" s="36">
        <f t="shared" si="10"/>
        <v>59.91</v>
      </c>
      <c r="CV6" s="35" t="str">
        <f>IF(CV7="","",IF(CV7="-","【-】","【"&amp;SUBSTITUTE(TEXT(CV7,"#,##0.00"),"-","△")&amp;"】"))</f>
        <v>【60.69】</v>
      </c>
      <c r="CW6" s="36">
        <f>IF(CW7="",NA(),CW7)</f>
        <v>74.7</v>
      </c>
      <c r="CX6" s="36">
        <f t="shared" ref="CX6:DF6" si="11">IF(CX7="",NA(),CX7)</f>
        <v>75.13</v>
      </c>
      <c r="CY6" s="36">
        <f t="shared" si="11"/>
        <v>74.61</v>
      </c>
      <c r="CZ6" s="36">
        <f t="shared" si="11"/>
        <v>73.33</v>
      </c>
      <c r="DA6" s="36">
        <f t="shared" si="11"/>
        <v>71.040000000000006</v>
      </c>
      <c r="DB6" s="36">
        <f t="shared" si="11"/>
        <v>87.91</v>
      </c>
      <c r="DC6" s="36">
        <f t="shared" si="11"/>
        <v>87.28</v>
      </c>
      <c r="DD6" s="36">
        <f t="shared" si="11"/>
        <v>87.41</v>
      </c>
      <c r="DE6" s="36">
        <f t="shared" si="11"/>
        <v>87.08</v>
      </c>
      <c r="DF6" s="36">
        <f t="shared" si="11"/>
        <v>87.26</v>
      </c>
      <c r="DG6" s="35" t="str">
        <f>IF(DG7="","",IF(DG7="-","【-】","【"&amp;SUBSTITUTE(TEXT(DG7,"#,##0.00"),"-","△")&amp;"】"))</f>
        <v>【89.82】</v>
      </c>
      <c r="DH6" s="36">
        <f>IF(DH7="",NA(),DH7)</f>
        <v>39.24</v>
      </c>
      <c r="DI6" s="36">
        <f t="shared" ref="DI6:DQ6" si="12">IF(DI7="",NA(),DI7)</f>
        <v>40.76</v>
      </c>
      <c r="DJ6" s="36">
        <f t="shared" si="12"/>
        <v>41.68</v>
      </c>
      <c r="DK6" s="36">
        <f t="shared" si="12"/>
        <v>43.31</v>
      </c>
      <c r="DL6" s="36">
        <f t="shared" si="12"/>
        <v>44.23</v>
      </c>
      <c r="DM6" s="36">
        <f t="shared" si="12"/>
        <v>46.88</v>
      </c>
      <c r="DN6" s="36">
        <f t="shared" si="12"/>
        <v>46.94</v>
      </c>
      <c r="DO6" s="36">
        <f t="shared" si="12"/>
        <v>47.62</v>
      </c>
      <c r="DP6" s="36">
        <f t="shared" si="12"/>
        <v>48.55</v>
      </c>
      <c r="DQ6" s="36">
        <f t="shared" si="12"/>
        <v>49.2</v>
      </c>
      <c r="DR6" s="35" t="str">
        <f>IF(DR7="","",IF(DR7="-","【-】","【"&amp;SUBSTITUTE(TEXT(DR7,"#,##0.00"),"-","△")&amp;"】"))</f>
        <v>【50.19】</v>
      </c>
      <c r="DS6" s="36">
        <f>IF(DS7="",NA(),DS7)</f>
        <v>32.92</v>
      </c>
      <c r="DT6" s="36">
        <f t="shared" ref="DT6:EB6" si="13">IF(DT7="",NA(),DT7)</f>
        <v>35.96</v>
      </c>
      <c r="DU6" s="36">
        <f t="shared" si="13"/>
        <v>37.840000000000003</v>
      </c>
      <c r="DV6" s="36">
        <f t="shared" si="13"/>
        <v>38.01</v>
      </c>
      <c r="DW6" s="36">
        <f t="shared" si="13"/>
        <v>38.409999999999997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0.99</v>
      </c>
      <c r="EE6" s="36">
        <f t="shared" ref="EE6:EM6" si="14">IF(EE7="",NA(),EE7)</f>
        <v>0.47</v>
      </c>
      <c r="EF6" s="36">
        <f t="shared" si="14"/>
        <v>0.42</v>
      </c>
      <c r="EG6" s="36">
        <f t="shared" si="14"/>
        <v>0.55000000000000004</v>
      </c>
      <c r="EH6" s="36">
        <f t="shared" si="14"/>
        <v>0.44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222089</v>
      </c>
      <c r="D7" s="38">
        <v>46</v>
      </c>
      <c r="E7" s="38">
        <v>1</v>
      </c>
      <c r="F7" s="38">
        <v>0</v>
      </c>
      <c r="G7" s="38">
        <v>1</v>
      </c>
      <c r="H7" s="38" t="s">
        <v>92</v>
      </c>
      <c r="I7" s="38" t="s">
        <v>93</v>
      </c>
      <c r="J7" s="38" t="s">
        <v>94</v>
      </c>
      <c r="K7" s="38" t="s">
        <v>95</v>
      </c>
      <c r="L7" s="38" t="s">
        <v>96</v>
      </c>
      <c r="M7" s="38" t="s">
        <v>97</v>
      </c>
      <c r="N7" s="39" t="s">
        <v>98</v>
      </c>
      <c r="O7" s="39">
        <v>77.680000000000007</v>
      </c>
      <c r="P7" s="39">
        <v>85.65</v>
      </c>
      <c r="Q7" s="39">
        <v>2500</v>
      </c>
      <c r="R7" s="39">
        <v>67718</v>
      </c>
      <c r="S7" s="39">
        <v>124.1</v>
      </c>
      <c r="T7" s="39">
        <v>545.66999999999996</v>
      </c>
      <c r="U7" s="39">
        <v>57727</v>
      </c>
      <c r="V7" s="39">
        <v>45.45</v>
      </c>
      <c r="W7" s="39">
        <v>1270.1199999999999</v>
      </c>
      <c r="X7" s="39">
        <v>123.48</v>
      </c>
      <c r="Y7" s="39">
        <v>114.1</v>
      </c>
      <c r="Z7" s="39">
        <v>115.38</v>
      </c>
      <c r="AA7" s="39">
        <v>104.69</v>
      </c>
      <c r="AB7" s="39">
        <v>105.6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344.4</v>
      </c>
      <c r="AU7" s="39">
        <v>255.81</v>
      </c>
      <c r="AV7" s="39">
        <v>319.37</v>
      </c>
      <c r="AW7" s="39">
        <v>258.67</v>
      </c>
      <c r="AX7" s="39">
        <v>278.89999999999998</v>
      </c>
      <c r="AY7" s="39">
        <v>357.82</v>
      </c>
      <c r="AZ7" s="39">
        <v>355.5</v>
      </c>
      <c r="BA7" s="39">
        <v>349.83</v>
      </c>
      <c r="BB7" s="39">
        <v>360.86</v>
      </c>
      <c r="BC7" s="39">
        <v>350.79</v>
      </c>
      <c r="BD7" s="39">
        <v>260.31</v>
      </c>
      <c r="BE7" s="39">
        <v>377.91</v>
      </c>
      <c r="BF7" s="39">
        <v>378.12</v>
      </c>
      <c r="BG7" s="39">
        <v>384.69</v>
      </c>
      <c r="BH7" s="39">
        <v>390.14</v>
      </c>
      <c r="BI7" s="39">
        <v>414.46</v>
      </c>
      <c r="BJ7" s="39">
        <v>307.45999999999998</v>
      </c>
      <c r="BK7" s="39">
        <v>312.58</v>
      </c>
      <c r="BL7" s="39">
        <v>314.87</v>
      </c>
      <c r="BM7" s="39">
        <v>309.27999999999997</v>
      </c>
      <c r="BN7" s="39">
        <v>322.92</v>
      </c>
      <c r="BO7" s="39">
        <v>275.67</v>
      </c>
      <c r="BP7" s="39">
        <v>119.9</v>
      </c>
      <c r="BQ7" s="39">
        <v>113.42</v>
      </c>
      <c r="BR7" s="39">
        <v>109.5</v>
      </c>
      <c r="BS7" s="39">
        <v>103.42</v>
      </c>
      <c r="BT7" s="39">
        <v>103.66</v>
      </c>
      <c r="BU7" s="39">
        <v>106.01</v>
      </c>
      <c r="BV7" s="39">
        <v>104.57</v>
      </c>
      <c r="BW7" s="39">
        <v>103.54</v>
      </c>
      <c r="BX7" s="39">
        <v>103.32</v>
      </c>
      <c r="BY7" s="39">
        <v>100.85</v>
      </c>
      <c r="BZ7" s="39">
        <v>100.05</v>
      </c>
      <c r="CA7" s="39">
        <v>129.54</v>
      </c>
      <c r="CB7" s="39">
        <v>137.41</v>
      </c>
      <c r="CC7" s="39">
        <v>142.31</v>
      </c>
      <c r="CD7" s="39">
        <v>151.24</v>
      </c>
      <c r="CE7" s="39">
        <v>148.36000000000001</v>
      </c>
      <c r="CF7" s="39">
        <v>162.24</v>
      </c>
      <c r="CG7" s="39">
        <v>165.47</v>
      </c>
      <c r="CH7" s="39">
        <v>167.46</v>
      </c>
      <c r="CI7" s="39">
        <v>168.56</v>
      </c>
      <c r="CJ7" s="39">
        <v>167.1</v>
      </c>
      <c r="CK7" s="39">
        <v>166.4</v>
      </c>
      <c r="CL7" s="39">
        <v>42.52</v>
      </c>
      <c r="CM7" s="39">
        <v>42.18</v>
      </c>
      <c r="CN7" s="39">
        <v>41.52</v>
      </c>
      <c r="CO7" s="39">
        <v>41.25</v>
      </c>
      <c r="CP7" s="39">
        <v>40.69</v>
      </c>
      <c r="CQ7" s="39">
        <v>59.11</v>
      </c>
      <c r="CR7" s="39">
        <v>59.74</v>
      </c>
      <c r="CS7" s="39">
        <v>59.46</v>
      </c>
      <c r="CT7" s="39">
        <v>59.51</v>
      </c>
      <c r="CU7" s="39">
        <v>59.91</v>
      </c>
      <c r="CV7" s="39">
        <v>60.69</v>
      </c>
      <c r="CW7" s="39">
        <v>74.7</v>
      </c>
      <c r="CX7" s="39">
        <v>75.13</v>
      </c>
      <c r="CY7" s="39">
        <v>74.61</v>
      </c>
      <c r="CZ7" s="39">
        <v>73.33</v>
      </c>
      <c r="DA7" s="39">
        <v>71.040000000000006</v>
      </c>
      <c r="DB7" s="39">
        <v>87.91</v>
      </c>
      <c r="DC7" s="39">
        <v>87.28</v>
      </c>
      <c r="DD7" s="39">
        <v>87.41</v>
      </c>
      <c r="DE7" s="39">
        <v>87.08</v>
      </c>
      <c r="DF7" s="39">
        <v>87.26</v>
      </c>
      <c r="DG7" s="39">
        <v>89.82</v>
      </c>
      <c r="DH7" s="39">
        <v>39.24</v>
      </c>
      <c r="DI7" s="39">
        <v>40.76</v>
      </c>
      <c r="DJ7" s="39">
        <v>41.68</v>
      </c>
      <c r="DK7" s="39">
        <v>43.31</v>
      </c>
      <c r="DL7" s="39">
        <v>44.23</v>
      </c>
      <c r="DM7" s="39">
        <v>46.88</v>
      </c>
      <c r="DN7" s="39">
        <v>46.94</v>
      </c>
      <c r="DO7" s="39">
        <v>47.62</v>
      </c>
      <c r="DP7" s="39">
        <v>48.55</v>
      </c>
      <c r="DQ7" s="39">
        <v>49.2</v>
      </c>
      <c r="DR7" s="39">
        <v>50.19</v>
      </c>
      <c r="DS7" s="39">
        <v>32.92</v>
      </c>
      <c r="DT7" s="39">
        <v>35.96</v>
      </c>
      <c r="DU7" s="39">
        <v>37.840000000000003</v>
      </c>
      <c r="DV7" s="39">
        <v>38.01</v>
      </c>
      <c r="DW7" s="39">
        <v>38.409999999999997</v>
      </c>
      <c r="DX7" s="39">
        <v>13.39</v>
      </c>
      <c r="DY7" s="39">
        <v>14.48</v>
      </c>
      <c r="DZ7" s="39">
        <v>16.27</v>
      </c>
      <c r="EA7" s="39">
        <v>17.11</v>
      </c>
      <c r="EB7" s="39">
        <v>18.329999999999998</v>
      </c>
      <c r="EC7" s="39">
        <v>20.63</v>
      </c>
      <c r="ED7" s="39">
        <v>0.99</v>
      </c>
      <c r="EE7" s="39">
        <v>0.47</v>
      </c>
      <c r="EF7" s="39">
        <v>0.42</v>
      </c>
      <c r="EG7" s="39">
        <v>0.55000000000000004</v>
      </c>
      <c r="EH7" s="39">
        <v>0.44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DAS07061</cp:lastModifiedBy>
  <cp:lastPrinted>2022-01-12T01:36:56Z</cp:lastPrinted>
  <dcterms:created xsi:type="dcterms:W3CDTF">2021-12-03T06:50:53Z</dcterms:created>
  <dcterms:modified xsi:type="dcterms:W3CDTF">2022-01-17T23:52:02Z</dcterms:modified>
  <cp:category/>
</cp:coreProperties>
</file>