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1\各課フォルダ\1045 水道部\3000 下水道課\令和3年度 作業用フォルダ\①　庶務\②　調査回答\⑨　財政課調査回答\経営比較分析表\提出\農排\"/>
    </mc:Choice>
  </mc:AlternateContent>
  <workbookProtection workbookAlgorithmName="SHA-512" workbookHashValue="kGZbJBF0s3JhA5PocZEWy514z2lPpjz2C5wCoTeDgJaRYlSdvjXaFMzUokYj19f/0unjk7uushfLsmBRKU8Elw==" workbookSaltValue="QYBFOhMXZCqXRgdY/ihnjg==" workbookSpinCount="100000" lockStructure="1"/>
  <bookViews>
    <workbookView xWindow="0" yWindow="0" windowWidth="15360" windowHeight="7632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BB10" i="4"/>
  <c r="AT10" i="4"/>
  <c r="AD10" i="4"/>
  <c r="P10" i="4"/>
  <c r="B10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<sst xmlns="http://schemas.openxmlformats.org/spreadsheetml/2006/main" count="319" uniqueCount="117">
  <si>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</si>
  <si>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</si>
  <si>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</si>
  <si>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</si>
  <si>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</si>
  <si>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</si>
  <si>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</si>
  <si>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</si>
  <si>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</si>
  <si>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</si>
  <si>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</si>
  <si>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</si>
  <si>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</si>
  <si>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</si>
  <si>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</si>
  <si>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</si>
  <si>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</si>
  <si>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</si>
  <si>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</si>
  <si>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</si>
  <si>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</si>
  <si>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</si>
  <si>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</si>
  <si>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</si>
  <si>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</si>
  <si>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</si>
  <si>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</si>
  <si>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</si>
  <si>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</si>
  <si>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</si>
  <si>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</si>
  <si>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</si>
  <si>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</si>
  <si>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</si>
  <si>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</si>
  <si>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</si>
  <si>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</si>
  <si>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</si>
  <si>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</si>
  <si>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</si>
  <si>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</si>
  <si>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</si>
  <si>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</si>
  <si>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</si>
  <si>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</si>
  <si>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</si>
  <si>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</si>
  <si>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</si>
  <si>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</si>
  <si>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</si>
  <si>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</si>
  <si>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</si>
  <si>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</si>
  <si>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</si>
  <si>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</si>
  <si>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</si>
  <si>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</si>
  <si>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</si>
  <si>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</si>
  <si>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</si>
  <si>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</si>
  <si>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</si>
  <si>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</si>
  <si>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</si>
  <si>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</si>
  <si>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</si>
  <si>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</si>
  <si>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</si>
  <si>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</si>
  <si>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</si>
  <si>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</si>
  <si>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</si>
  <si>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</si>
  <si>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</si>
  <si>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</si>
  <si>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</si>
  <si>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</si>
  <si>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</si>
  <si>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</si>
  <si>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</si>
  <si>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</si>
  <si>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</si>
  <si>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</si>
  <si>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</si>
  <si>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</si>
  <si>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</si>
  <si>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</si>
  <si>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</si>
  <si>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</si>
  <si>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</si>
  <si>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</si>
  <si>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</si>
  <si>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</si>
  <si>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</si>
  <si>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</si>
  <si>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</si>
  <si>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静岡県　富士宮市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</si>
  <si>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</si>
  <si>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</si>
  <si>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</si>
  <si>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</si>
  <si>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</si>
  <si>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</si>
  <si>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</si>
  <si>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</si>
  <si>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</si>
  <si>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</si>
  <si>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</si>
  <si>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</si>
  <si>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</si>
  <si>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</si>
  <si>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</si>
  <si>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</si>
  <si>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</si>
  <si>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
　令和2年度より公営企業会計を適用しているため、全国平均及び類似団体平均値を大きく下回っています。
　今後は「最適整備構想」などの既存の計画に基づき、設備などの更新を適切に実施していきます。
②管渠老朽化比率
　法定耐用年数を迎えた管渠がないため、0.00%となっています。しばらくこの傾向が続くため、適切な維持管理を実施していきます。
③管渠改善率
　当年度に更新した管渠がないため、0.00%となっています。管渠が法定耐用年数を迎えるのはしばらく先となるため、適切な維持管理を実施していきます。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レイワ</t>
    </rPh>
    <rPh sb="17" eb="19">
      <t>ネンド</t>
    </rPh>
    <rPh sb="21" eb="23">
      <t>コウエイ</t>
    </rPh>
    <rPh sb="23" eb="25">
      <t>キギョウ</t>
    </rPh>
    <rPh sb="25" eb="27">
      <t>カイケイ</t>
    </rPh>
    <rPh sb="28" eb="30">
      <t>テキヨウ</t>
    </rPh>
    <rPh sb="37" eb="39">
      <t>ゼンコク</t>
    </rPh>
    <rPh sb="64" eb="66">
      <t>コンゴ</t>
    </rPh>
    <rPh sb="88" eb="90">
      <t>セツビ</t>
    </rPh>
    <rPh sb="93" eb="95">
      <t>コウシン</t>
    </rPh>
    <rPh sb="96" eb="98">
      <t>テキセツ</t>
    </rPh>
    <rPh sb="99" eb="101">
      <t>ジッシ</t>
    </rPh>
    <rPh sb="110" eb="112">
      <t>カンキョ</t>
    </rPh>
    <rPh sb="112" eb="115">
      <t>ロウキュウカ</t>
    </rPh>
    <rPh sb="115" eb="117">
      <t>ヒリツ</t>
    </rPh>
    <rPh sb="119" eb="121">
      <t>ホウテイ</t>
    </rPh>
    <rPh sb="121" eb="123">
      <t>タイヨウ</t>
    </rPh>
    <rPh sb="123" eb="125">
      <t>ネンスウ</t>
    </rPh>
    <rPh sb="126" eb="127">
      <t>ムカ</t>
    </rPh>
    <rPh sb="129" eb="131">
      <t>カンキョ</t>
    </rPh>
    <rPh sb="156" eb="158">
      <t>ケイコウ</t>
    </rPh>
    <rPh sb="159" eb="160">
      <t>ツヅ</t>
    </rPh>
    <rPh sb="183" eb="185">
      <t>カンキョ</t>
    </rPh>
    <rPh sb="185" eb="187">
      <t>カイゼン</t>
    </rPh>
    <rPh sb="187" eb="188">
      <t>リツ</t>
    </rPh>
    <rPh sb="190" eb="193">
      <t>トウネンド</t>
    </rPh>
    <rPh sb="194" eb="196">
      <t>コウシン</t>
    </rPh>
    <rPh sb="198" eb="200">
      <t>カンキョ</t>
    </rPh>
    <rPh sb="219" eb="221">
      <t>カンキョ</t>
    </rPh>
    <rPh sb="222" eb="224">
      <t>ホウテイ</t>
    </rPh>
    <rPh sb="224" eb="226">
      <t>タイヨウ</t>
    </rPh>
    <rPh sb="226" eb="228">
      <t>ネンスウ</t>
    </rPh>
    <rPh sb="229" eb="230">
      <t>ムカ</t>
    </rPh>
    <rPh sb="238" eb="239">
      <t>サキ</t>
    </rPh>
    <rPh sb="245" eb="247">
      <t>テキセツ</t>
    </rPh>
    <rPh sb="248" eb="250">
      <t>イジ</t>
    </rPh>
    <rPh sb="250" eb="252">
      <t>カンリ</t>
    </rPh>
    <rPh sb="253" eb="255">
      <t>ジッシ</t>
    </rPh>
    <phoneticPr fontId="4"/>
  </si>
  <si>
    <t>　全国平均及び類似団体平均値と比較して、経営の健全性・効率性は良好であると言えます。
　今後は、人口減少に伴う使用料収入の減少が見込まれますが、使用料水準は高い状況であり、引き続き汚水処理原価の削減に取り組んでいきます。
　施設の老朽化も進んでいくため、適切な施設の維持管理とともに、既存の計画に基づく設備の更新を適切に実施していきます。</t>
    <rPh sb="1" eb="3">
      <t>ゼンコク</t>
    </rPh>
    <rPh sb="3" eb="5">
      <t>ヘイキン</t>
    </rPh>
    <rPh sb="5" eb="6">
      <t>オヨ</t>
    </rPh>
    <rPh sb="7" eb="9">
      <t>ルイジ</t>
    </rPh>
    <rPh sb="9" eb="11">
      <t>ダンタイ</t>
    </rPh>
    <rPh sb="11" eb="14">
      <t>ヘイキンチ</t>
    </rPh>
    <rPh sb="15" eb="17">
      <t>ヒカク</t>
    </rPh>
    <rPh sb="20" eb="22">
      <t>ケイエイ</t>
    </rPh>
    <rPh sb="23" eb="26">
      <t>ケンゼンセイ</t>
    </rPh>
    <rPh sb="27" eb="30">
      <t>コウリツセイ</t>
    </rPh>
    <rPh sb="31" eb="33">
      <t>リョウコウ</t>
    </rPh>
    <rPh sb="37" eb="38">
      <t>イ</t>
    </rPh>
    <rPh sb="44" eb="46">
      <t>コンゴ</t>
    </rPh>
    <rPh sb="48" eb="50">
      <t>ジンコウ</t>
    </rPh>
    <rPh sb="50" eb="52">
      <t>ゲンショウ</t>
    </rPh>
    <rPh sb="53" eb="54">
      <t>トモナ</t>
    </rPh>
    <rPh sb="55" eb="58">
      <t>シヨウリョウ</t>
    </rPh>
    <rPh sb="58" eb="60">
      <t>シュウニュウ</t>
    </rPh>
    <rPh sb="61" eb="63">
      <t>ゲンショウ</t>
    </rPh>
    <rPh sb="64" eb="66">
      <t>ミコ</t>
    </rPh>
    <rPh sb="72" eb="75">
      <t>シヨウリョウ</t>
    </rPh>
    <rPh sb="75" eb="77">
      <t>スイジュン</t>
    </rPh>
    <rPh sb="78" eb="79">
      <t>タカ</t>
    </rPh>
    <rPh sb="80" eb="82">
      <t>ジョウキョウ</t>
    </rPh>
    <rPh sb="86" eb="87">
      <t>ヒ</t>
    </rPh>
    <rPh sb="88" eb="89">
      <t>ツヅ</t>
    </rPh>
    <rPh sb="90" eb="92">
      <t>オスイ</t>
    </rPh>
    <rPh sb="92" eb="94">
      <t>ショリ</t>
    </rPh>
    <rPh sb="94" eb="96">
      <t>ゲンカ</t>
    </rPh>
    <rPh sb="97" eb="99">
      <t>サクゲン</t>
    </rPh>
    <rPh sb="100" eb="101">
      <t>ト</t>
    </rPh>
    <rPh sb="102" eb="103">
      <t>ク</t>
    </rPh>
    <rPh sb="112" eb="114">
      <t>シセツ</t>
    </rPh>
    <rPh sb="115" eb="118">
      <t>ロウキュウカ</t>
    </rPh>
    <rPh sb="119" eb="120">
      <t>スス</t>
    </rPh>
    <rPh sb="127" eb="129">
      <t>テキセツ</t>
    </rPh>
    <rPh sb="130" eb="132">
      <t>シセツ</t>
    </rPh>
    <rPh sb="133" eb="135">
      <t>イジ</t>
    </rPh>
    <rPh sb="135" eb="137">
      <t>カンリ</t>
    </rPh>
    <rPh sb="142" eb="144">
      <t>キソン</t>
    </rPh>
    <rPh sb="145" eb="147">
      <t>ケイカク</t>
    </rPh>
    <rPh sb="148" eb="149">
      <t>モト</t>
    </rPh>
    <rPh sb="151" eb="153">
      <t>セツビ</t>
    </rPh>
    <rPh sb="154" eb="156">
      <t>コウシン</t>
    </rPh>
    <rPh sb="157" eb="159">
      <t>テキセツ</t>
    </rPh>
    <rPh sb="160" eb="162">
      <t>ジッシ</t>
    </rPh>
    <phoneticPr fontId="4"/>
  </si>
  <si>
    <r>
      <t>①経常収支比率
　単年度収支が黒字である100%を上回っています。経費回収率も100%であることから、使用料以外の収入に依存しておらず、良好であると言えます。
②累積欠損金比率
　累積欠損金が生じていないため、0.00%です。
③流動比率
　全国平均及び類似団体平均値を大幅に上回っているものの、100%を下回っています。</t>
    </r>
    <r>
      <rPr>
        <sz val="10"/>
        <rFont val="ＭＳ ゴシック"/>
        <family val="3"/>
        <charset val="128"/>
      </rPr>
      <t>今後は現金預金の増加に伴って流動資産の増加が見込まれるため、比率は高くなる見込みです。</t>
    </r>
    <r>
      <rPr>
        <sz val="10"/>
        <color theme="1"/>
        <rFont val="ＭＳ ゴシック"/>
        <family val="3"/>
        <charset val="128"/>
      </rPr>
      <t xml:space="preserve">
④企業債残高対事業規模比率
　全国平均及び類似団体平均値を上回っていますが、今後は企業債の償還とともに企業債残高が減少していくため、比率は高くなる見込みです。
⑤経費回収率
　100%となっており、使用料で回収すべき経費を使用料収入で賄えています。今後は人口の減少に伴う使用料収入の減少が見込まれますが、引き続き薬品費などの流動費の削減に努め、汚水処理費を抑制していきます。
⑥汚水処理原価
　全国平均及び類似団体平均値を大幅に下回っており、今後も引き続き汚水処理費の抑制に努めていきます。
⑦施設利用率
　全国平均及び類似団体平均値を上回っているものの、今後は利用人口減少に伴って低下が見込まれるため、適切な施設規模の検討が必要となります。
⑧水洗化率
　100%となっており、今後もこの水準を維持していきます。</t>
    </r>
    <rPh sb="1" eb="3">
      <t>ケイジョウ</t>
    </rPh>
    <rPh sb="3" eb="5">
      <t>シュウシ</t>
    </rPh>
    <rPh sb="5" eb="7">
      <t>ヒリツ</t>
    </rPh>
    <rPh sb="9" eb="12">
      <t>タンネンド</t>
    </rPh>
    <rPh sb="12" eb="14">
      <t>シュウシ</t>
    </rPh>
    <rPh sb="15" eb="17">
      <t>クロジ</t>
    </rPh>
    <rPh sb="25" eb="27">
      <t>ウワマワ</t>
    </rPh>
    <rPh sb="33" eb="35">
      <t>ケイヒ</t>
    </rPh>
    <rPh sb="35" eb="37">
      <t>カイシュウ</t>
    </rPh>
    <rPh sb="37" eb="38">
      <t>リツ</t>
    </rPh>
    <rPh sb="51" eb="54">
      <t>シヨウリョウ</t>
    </rPh>
    <rPh sb="54" eb="56">
      <t>イガイ</t>
    </rPh>
    <rPh sb="57" eb="59">
      <t>シュウニュウ</t>
    </rPh>
    <rPh sb="60" eb="62">
      <t>イゾン</t>
    </rPh>
    <rPh sb="68" eb="70">
      <t>リョウコウ</t>
    </rPh>
    <rPh sb="74" eb="75">
      <t>イ</t>
    </rPh>
    <rPh sb="81" eb="83">
      <t>ルイセキ</t>
    </rPh>
    <rPh sb="83" eb="85">
      <t>ケッソン</t>
    </rPh>
    <rPh sb="85" eb="86">
      <t>キン</t>
    </rPh>
    <rPh sb="86" eb="88">
      <t>ヒリツ</t>
    </rPh>
    <rPh sb="90" eb="92">
      <t>ルイセキ</t>
    </rPh>
    <rPh sb="92" eb="94">
      <t>ケッソン</t>
    </rPh>
    <rPh sb="94" eb="95">
      <t>キン</t>
    </rPh>
    <rPh sb="96" eb="97">
      <t>ショウ</t>
    </rPh>
    <rPh sb="115" eb="117">
      <t>リュウドウ</t>
    </rPh>
    <rPh sb="117" eb="119">
      <t>ヒリツ</t>
    </rPh>
    <rPh sb="121" eb="123">
      <t>ゼンコク</t>
    </rPh>
    <rPh sb="123" eb="125">
      <t>ヘイキン</t>
    </rPh>
    <rPh sb="125" eb="126">
      <t>オヨ</t>
    </rPh>
    <rPh sb="127" eb="129">
      <t>ルイジ</t>
    </rPh>
    <rPh sb="129" eb="131">
      <t>ダンタイ</t>
    </rPh>
    <rPh sb="131" eb="134">
      <t>ヘイキンチ</t>
    </rPh>
    <rPh sb="135" eb="137">
      <t>オオハバ</t>
    </rPh>
    <rPh sb="138" eb="140">
      <t>ウワマワ</t>
    </rPh>
    <rPh sb="153" eb="155">
      <t>シタマワ</t>
    </rPh>
    <rPh sb="161" eb="163">
      <t>コンゴ</t>
    </rPh>
    <rPh sb="164" eb="166">
      <t>ゲンキン</t>
    </rPh>
    <rPh sb="166" eb="168">
      <t>ヨキン</t>
    </rPh>
    <rPh sb="169" eb="171">
      <t>ゾウカ</t>
    </rPh>
    <rPh sb="172" eb="173">
      <t>トモナ</t>
    </rPh>
    <rPh sb="175" eb="177">
      <t>リュウドウ</t>
    </rPh>
    <rPh sb="177" eb="179">
      <t>シサン</t>
    </rPh>
    <rPh sb="180" eb="182">
      <t>ゾウカ</t>
    </rPh>
    <rPh sb="183" eb="185">
      <t>ミコ</t>
    </rPh>
    <rPh sb="191" eb="193">
      <t>ヒリツ</t>
    </rPh>
    <rPh sb="194" eb="195">
      <t>タカ</t>
    </rPh>
    <rPh sb="198" eb="200">
      <t>ミコ</t>
    </rPh>
    <rPh sb="206" eb="208">
      <t>キギョウ</t>
    </rPh>
    <rPh sb="208" eb="209">
      <t>サイ</t>
    </rPh>
    <rPh sb="209" eb="211">
      <t>ザンダカ</t>
    </rPh>
    <rPh sb="211" eb="212">
      <t>タイ</t>
    </rPh>
    <rPh sb="212" eb="214">
      <t>ジギョウ</t>
    </rPh>
    <rPh sb="214" eb="216">
      <t>キボ</t>
    </rPh>
    <rPh sb="216" eb="218">
      <t>ヒリツ</t>
    </rPh>
    <rPh sb="220" eb="222">
      <t>ゼンコク</t>
    </rPh>
    <rPh sb="222" eb="224">
      <t>ヘイキン</t>
    </rPh>
    <rPh sb="224" eb="225">
      <t>オヨ</t>
    </rPh>
    <rPh sb="226" eb="228">
      <t>ルイジ</t>
    </rPh>
    <rPh sb="228" eb="230">
      <t>ダンタイ</t>
    </rPh>
    <rPh sb="230" eb="233">
      <t>ヘイキンチ</t>
    </rPh>
    <rPh sb="234" eb="236">
      <t>ウワマワ</t>
    </rPh>
    <rPh sb="243" eb="245">
      <t>コンゴ</t>
    </rPh>
    <rPh sb="246" eb="248">
      <t>キギョウ</t>
    </rPh>
    <rPh sb="248" eb="249">
      <t>サイ</t>
    </rPh>
    <rPh sb="250" eb="252">
      <t>ショウカン</t>
    </rPh>
    <rPh sb="256" eb="258">
      <t>キギョウ</t>
    </rPh>
    <rPh sb="258" eb="259">
      <t>サイ</t>
    </rPh>
    <rPh sb="259" eb="261">
      <t>ザンダカ</t>
    </rPh>
    <rPh sb="262" eb="264">
      <t>ゲンショウ</t>
    </rPh>
    <rPh sb="271" eb="273">
      <t>ヒリツ</t>
    </rPh>
    <rPh sb="274" eb="275">
      <t>タカ</t>
    </rPh>
    <rPh sb="278" eb="280">
      <t>ミコ</t>
    </rPh>
    <rPh sb="286" eb="288">
      <t>ケイヒ</t>
    </rPh>
    <rPh sb="288" eb="290">
      <t>カイシュウ</t>
    </rPh>
    <rPh sb="290" eb="291">
      <t>リツ</t>
    </rPh>
    <rPh sb="304" eb="307">
      <t>シヨウリョウ</t>
    </rPh>
    <rPh sb="308" eb="310">
      <t>カイシュウ</t>
    </rPh>
    <rPh sb="313" eb="315">
      <t>ケイヒ</t>
    </rPh>
    <rPh sb="316" eb="319">
      <t>シヨウリョウ</t>
    </rPh>
    <rPh sb="319" eb="321">
      <t>シュウニュウ</t>
    </rPh>
    <rPh sb="322" eb="323">
      <t>マカナ</t>
    </rPh>
    <rPh sb="329" eb="331">
      <t>コンゴ</t>
    </rPh>
    <rPh sb="332" eb="334">
      <t>ジンコウ</t>
    </rPh>
    <rPh sb="335" eb="337">
      <t>ゲンショウ</t>
    </rPh>
    <rPh sb="338" eb="339">
      <t>トモナ</t>
    </rPh>
    <rPh sb="340" eb="343">
      <t>シヨウリョウ</t>
    </rPh>
    <rPh sb="343" eb="345">
      <t>シュウニュウ</t>
    </rPh>
    <rPh sb="346" eb="348">
      <t>ゲンショウ</t>
    </rPh>
    <rPh sb="349" eb="351">
      <t>ミコ</t>
    </rPh>
    <rPh sb="357" eb="358">
      <t>ヒ</t>
    </rPh>
    <rPh sb="359" eb="360">
      <t>ツヅ</t>
    </rPh>
    <rPh sb="361" eb="363">
      <t>ヤクヒン</t>
    </rPh>
    <rPh sb="363" eb="364">
      <t>ヒ</t>
    </rPh>
    <rPh sb="367" eb="369">
      <t>リュウドウ</t>
    </rPh>
    <rPh sb="369" eb="370">
      <t>ヒ</t>
    </rPh>
    <rPh sb="371" eb="373">
      <t>サクゲン</t>
    </rPh>
    <rPh sb="374" eb="375">
      <t>ツト</t>
    </rPh>
    <rPh sb="377" eb="379">
      <t>オスイ</t>
    </rPh>
    <rPh sb="379" eb="381">
      <t>ショリ</t>
    </rPh>
    <rPh sb="381" eb="382">
      <t>ヒ</t>
    </rPh>
    <rPh sb="383" eb="385">
      <t>ヨクセイ</t>
    </rPh>
    <rPh sb="394" eb="396">
      <t>オスイ</t>
    </rPh>
    <rPh sb="396" eb="398">
      <t>ショリ</t>
    </rPh>
    <rPh sb="398" eb="400">
      <t>ゲンカ</t>
    </rPh>
    <rPh sb="402" eb="404">
      <t>ゼンコク</t>
    </rPh>
    <rPh sb="404" eb="406">
      <t>ヘイキン</t>
    </rPh>
    <rPh sb="406" eb="407">
      <t>オヨ</t>
    </rPh>
    <rPh sb="408" eb="410">
      <t>ルイジ</t>
    </rPh>
    <rPh sb="410" eb="412">
      <t>ダンタイ</t>
    </rPh>
    <rPh sb="412" eb="415">
      <t>ヘイキンチ</t>
    </rPh>
    <rPh sb="416" eb="418">
      <t>オオハバ</t>
    </rPh>
    <rPh sb="419" eb="421">
      <t>シタマワ</t>
    </rPh>
    <rPh sb="426" eb="428">
      <t>コンゴ</t>
    </rPh>
    <rPh sb="429" eb="430">
      <t>ヒ</t>
    </rPh>
    <rPh sb="431" eb="432">
      <t>ツヅ</t>
    </rPh>
    <rPh sb="433" eb="435">
      <t>オスイ</t>
    </rPh>
    <rPh sb="435" eb="437">
      <t>ショリ</t>
    </rPh>
    <rPh sb="437" eb="438">
      <t>ヒ</t>
    </rPh>
    <rPh sb="439" eb="441">
      <t>ヨクセイ</t>
    </rPh>
    <rPh sb="442" eb="443">
      <t>ツト</t>
    </rPh>
    <rPh sb="452" eb="454">
      <t>シセツ</t>
    </rPh>
    <rPh sb="454" eb="457">
      <t>リヨウリツ</t>
    </rPh>
    <rPh sb="459" eb="461">
      <t>ゼンコク</t>
    </rPh>
    <rPh sb="461" eb="463">
      <t>ヘイキン</t>
    </rPh>
    <rPh sb="463" eb="464">
      <t>オヨ</t>
    </rPh>
    <rPh sb="465" eb="467">
      <t>ルイジ</t>
    </rPh>
    <rPh sb="467" eb="469">
      <t>ダンタイ</t>
    </rPh>
    <rPh sb="469" eb="472">
      <t>ヘイキンチ</t>
    </rPh>
    <rPh sb="473" eb="475">
      <t>ウワマワ</t>
    </rPh>
    <rPh sb="483" eb="485">
      <t>コンゴ</t>
    </rPh>
    <rPh sb="486" eb="488">
      <t>リヨウ</t>
    </rPh>
    <rPh sb="488" eb="490">
      <t>ジンコウ</t>
    </rPh>
    <rPh sb="490" eb="492">
      <t>ゲンショウ</t>
    </rPh>
    <rPh sb="493" eb="494">
      <t>トモナ</t>
    </rPh>
    <rPh sb="496" eb="498">
      <t>テイカ</t>
    </rPh>
    <rPh sb="499" eb="501">
      <t>ミコ</t>
    </rPh>
    <rPh sb="507" eb="509">
      <t>テキセツ</t>
    </rPh>
    <rPh sb="510" eb="512">
      <t>シセツ</t>
    </rPh>
    <rPh sb="512" eb="514">
      <t>キボ</t>
    </rPh>
    <rPh sb="515" eb="517">
      <t>ケントウ</t>
    </rPh>
    <rPh sb="518" eb="520">
      <t>ヒツヨウ</t>
    </rPh>
    <rPh sb="528" eb="531">
      <t>スイセンカ</t>
    </rPh>
    <rPh sb="531" eb="532">
      <t>リツ</t>
    </rPh>
    <rPh sb="545" eb="547">
      <t>コンゴ</t>
    </rPh>
    <rPh sb="550" eb="552">
      <t>スイジュン</t>
    </rPh>
    <rPh sb="553" eb="555">
      <t>イジ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</si>
</sst>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5-47D7-9C0A-1785E819E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C5-47D7-9C0A-1785E819E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67.69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6-402F-93F7-223B100E3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96-402F-93F7-223B100E3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3-4A08-ADF0-FD9E21305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F3-4A08-ADF0-FD9E21305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160.57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1-4737-9638-C8396936F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51-4737-9638-C8396936F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8-4FCE-AE8A-18DA6EE43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E8-4FCE-AE8A-18DA6EE43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6-4CAD-9A36-5539A1AA0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06-4CAD-9A36-5539A1AA0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C1-4E60-9DE7-4C2A7A43C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139.02000000000001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C1-4E60-9DE7-4C2A7A43C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71.819999999999993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F-428F-9ACE-D5AA4BE62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F-428F-9ACE-D5AA4BE62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1448.47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26-4AE6-9D5E-A15DD2595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26-4AE6-9D5E-A15DD2595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EA-4CA6-A316-264D66870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EA-4CA6-A316-264D66870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172.43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3-4EE6-9154-E2D80EA5E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B3-4EE6-9154-E2D80EA5E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【121.19】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V17" zoomScaleNormal="100" workbookViewId="0">
      <selection activeCell="BL45" sqref="BL45:BZ46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2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2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4" t="str">
        <f>データ!H6</f>
        <v>静岡県　富士宮市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131223</v>
      </c>
      <c r="AM8" s="51"/>
      <c r="AN8" s="51"/>
      <c r="AO8" s="51"/>
      <c r="AP8" s="51"/>
      <c r="AQ8" s="51"/>
      <c r="AR8" s="51"/>
      <c r="AS8" s="51"/>
      <c r="AT8" s="46">
        <f>データ!T6</f>
        <v>389.08</v>
      </c>
      <c r="AU8" s="46"/>
      <c r="AV8" s="46"/>
      <c r="AW8" s="46"/>
      <c r="AX8" s="46"/>
      <c r="AY8" s="46"/>
      <c r="AZ8" s="46"/>
      <c r="BA8" s="46"/>
      <c r="BB8" s="46">
        <f>データ!U6</f>
        <v>337.26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82.29</v>
      </c>
      <c r="J10" s="46"/>
      <c r="K10" s="46"/>
      <c r="L10" s="46"/>
      <c r="M10" s="46"/>
      <c r="N10" s="46"/>
      <c r="O10" s="46"/>
      <c r="P10" s="46">
        <f>データ!P6</f>
        <v>0.1</v>
      </c>
      <c r="Q10" s="46"/>
      <c r="R10" s="46"/>
      <c r="S10" s="46"/>
      <c r="T10" s="46"/>
      <c r="U10" s="46"/>
      <c r="V10" s="46"/>
      <c r="W10" s="46">
        <f>データ!Q6</f>
        <v>101.87</v>
      </c>
      <c r="X10" s="46"/>
      <c r="Y10" s="46"/>
      <c r="Z10" s="46"/>
      <c r="AA10" s="46"/>
      <c r="AB10" s="46"/>
      <c r="AC10" s="46"/>
      <c r="AD10" s="51">
        <f>データ!R6</f>
        <v>3630</v>
      </c>
      <c r="AE10" s="51"/>
      <c r="AF10" s="51"/>
      <c r="AG10" s="51"/>
      <c r="AH10" s="51"/>
      <c r="AI10" s="51"/>
      <c r="AJ10" s="51"/>
      <c r="AK10" s="2"/>
      <c r="AL10" s="51">
        <f>データ!V6</f>
        <v>126</v>
      </c>
      <c r="AM10" s="51"/>
      <c r="AN10" s="51"/>
      <c r="AO10" s="51"/>
      <c r="AP10" s="51"/>
      <c r="AQ10" s="51"/>
      <c r="AR10" s="51"/>
      <c r="AS10" s="51"/>
      <c r="AT10" s="46">
        <f>データ!W6</f>
        <v>0.11</v>
      </c>
      <c r="AU10" s="46"/>
      <c r="AV10" s="46"/>
      <c r="AW10" s="46"/>
      <c r="AX10" s="46"/>
      <c r="AY10" s="46"/>
      <c r="AZ10" s="46"/>
      <c r="BA10" s="46"/>
      <c r="BB10" s="46">
        <f>データ!X6</f>
        <v>1145.45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2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2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6" t="s">
        <v>116</v>
      </c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8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6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8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6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8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6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8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6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8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6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8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6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8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6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8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6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8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6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8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6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8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6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8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6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8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6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8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6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8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6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8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6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8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6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8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6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8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6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8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6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8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6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8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6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8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6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8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6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8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6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8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6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8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6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8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114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2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2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115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2">
      <c r="C83" s="2" t="s">
        <v>30</v>
      </c>
    </row>
    <row r="84" spans="1:78" hidden="1" x14ac:dyDescent="0.2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2">
      <c r="B85" s="26"/>
      <c r="C85" s="26"/>
      <c r="D85" s="26"/>
      <c r="E85" s="26" t="str">
        <f>データ!AI6</f>
        <v>【104.99】</v>
      </c>
      <c r="F85" s="26" t="str">
        <f>データ!AT6</f>
        <v>【121.19】</v>
      </c>
      <c r="G85" s="26" t="str">
        <f>データ!BE6</f>
        <v>【32.80】</v>
      </c>
      <c r="H85" s="26" t="str">
        <f>データ!BP6</f>
        <v>【832.52】</v>
      </c>
      <c r="I85" s="26" t="str">
        <f>データ!CA6</f>
        <v>【60.94】</v>
      </c>
      <c r="J85" s="26" t="str">
        <f>データ!CL6</f>
        <v>【253.04】</v>
      </c>
      <c r="K85" s="26" t="str">
        <f>データ!CW6</f>
        <v>【54.84】</v>
      </c>
      <c r="L85" s="26" t="str">
        <f>データ!DH6</f>
        <v>【86.60】</v>
      </c>
      <c r="M85" s="26" t="str">
        <f>データ!DS6</f>
        <v>【22.21】</v>
      </c>
      <c r="N85" s="26" t="str">
        <f>データ!ED6</f>
        <v>【0.00】</v>
      </c>
      <c r="O85" s="26" t="str">
        <f>データ!EO6</f>
        <v>【0.16】</v>
      </c>
    </row>
  </sheetData>
  <sheetProtection algorithmName="SHA-512" hashValue="OQ9sQCuy4tmRZLFheNBzFMsXE91+kwx2HXqlvTigHvIPzbOfbgIm7o5AGoSBrsLX8WrwNWntIFT0fwOO+OExww==" saltValue="7En/2X0Bv7EeekkDiH2yG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2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2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83" t="s">
        <v>52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53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54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8" x14ac:dyDescent="0.2">
      <c r="A4" s="28" t="s">
        <v>55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56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57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58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59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60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61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62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63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64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65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66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8" x14ac:dyDescent="0.2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2">
      <c r="A6" s="28" t="s">
        <v>95</v>
      </c>
      <c r="B6" s="33">
        <f>B7</f>
        <v>2020</v>
      </c>
      <c r="C6" s="33">
        <f t="shared" ref="C6:X6" si="3">C7</f>
        <v>222071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静岡県　富士宮市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82.29</v>
      </c>
      <c r="P6" s="34">
        <f t="shared" si="3"/>
        <v>0.1</v>
      </c>
      <c r="Q6" s="34">
        <f t="shared" si="3"/>
        <v>101.87</v>
      </c>
      <c r="R6" s="34">
        <f t="shared" si="3"/>
        <v>3630</v>
      </c>
      <c r="S6" s="34">
        <f t="shared" si="3"/>
        <v>131223</v>
      </c>
      <c r="T6" s="34">
        <f t="shared" si="3"/>
        <v>389.08</v>
      </c>
      <c r="U6" s="34">
        <f t="shared" si="3"/>
        <v>337.26</v>
      </c>
      <c r="V6" s="34">
        <f t="shared" si="3"/>
        <v>126</v>
      </c>
      <c r="W6" s="34">
        <f t="shared" si="3"/>
        <v>0.11</v>
      </c>
      <c r="X6" s="34">
        <f t="shared" si="3"/>
        <v>1145.45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160.57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106.37</v>
      </c>
      <c r="AI6" s="34" t="str">
        <f>IF(AI7="","",IF(AI7="-","【-】","【"&amp;SUBSTITUTE(TEXT(AI7,"#,##0.00"),"-","△")&amp;"】"))</f>
        <v>【104.99】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139.02000000000001</v>
      </c>
      <c r="AT6" s="34" t="str">
        <f>IF(AT7="","",IF(AT7="-","【-】","【"&amp;SUBSTITUTE(TEXT(AT7,"#,##0.00"),"-","△")&amp;"】"))</f>
        <v>【121.19】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71.819999999999993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29.13</v>
      </c>
      <c r="BE6" s="34" t="str">
        <f>IF(BE7="","",IF(BE7="-","【-】","【"&amp;SUBSTITUTE(TEXT(BE7,"#,##0.00"),"-","△")&amp;"】"))</f>
        <v>【32.80】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1448.47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100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172.43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67.69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100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3.54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20.34</v>
      </c>
      <c r="DS6" s="34" t="str">
        <f>IF(DS7="","",IF(DS7="-","【-】","【"&amp;SUBSTITUTE(TEXT(DS7,"#,##0.00"),"-","△")&amp;"】"))</f>
        <v>【22.21】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8" s="36" customFormat="1" x14ac:dyDescent="0.2">
      <c r="A7" s="28"/>
      <c r="B7" s="37">
        <v>2020</v>
      </c>
      <c r="C7" s="37">
        <v>222071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82.29</v>
      </c>
      <c r="P7" s="38">
        <v>0.1</v>
      </c>
      <c r="Q7" s="38">
        <v>101.87</v>
      </c>
      <c r="R7" s="38">
        <v>3630</v>
      </c>
      <c r="S7" s="38">
        <v>131223</v>
      </c>
      <c r="T7" s="38">
        <v>389.08</v>
      </c>
      <c r="U7" s="38">
        <v>337.26</v>
      </c>
      <c r="V7" s="38">
        <v>126</v>
      </c>
      <c r="W7" s="38">
        <v>0.11</v>
      </c>
      <c r="X7" s="38">
        <v>1145.45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160.57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106.37</v>
      </c>
      <c r="AI7" s="38">
        <v>104.99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139.02000000000001</v>
      </c>
      <c r="AT7" s="38">
        <v>121.19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71.819999999999993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29.13</v>
      </c>
      <c r="BE7" s="38">
        <v>32.799999999999997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1448.47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867.83</v>
      </c>
      <c r="BP7" s="38">
        <v>832.52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100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57.08</v>
      </c>
      <c r="CA7" s="38">
        <v>60.94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172.43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274.99</v>
      </c>
      <c r="CL7" s="38">
        <v>253.04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67.69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54.83</v>
      </c>
      <c r="CW7" s="38">
        <v>54.84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100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84.7</v>
      </c>
      <c r="DH7" s="38">
        <v>86.6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3.54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20.34</v>
      </c>
      <c r="DS7" s="38">
        <v>22.21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</v>
      </c>
      <c r="ED7" s="38">
        <v>0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0.25</v>
      </c>
      <c r="EO7" s="38">
        <v>0.16</v>
      </c>
    </row>
    <row r="8" spans="1:148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2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2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2">
      <c r="B13" t="s">
        <v>110</v>
      </c>
      <c r="C13" t="s">
        <v>110</v>
      </c>
      <c r="D13" t="s">
        <v>110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杉田　一真</cp:lastModifiedBy>
  <cp:lastPrinted>2022-01-16T23:56:11Z</cp:lastPrinted>
  <dcterms:created xsi:type="dcterms:W3CDTF">2021-12-03T07:32:33Z</dcterms:created>
  <dcterms:modified xsi:type="dcterms:W3CDTF">2022-01-16T23:56:16Z</dcterms:modified>
  <cp:category/>
</cp:coreProperties>
</file>