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43\Downloads\経営比較\"/>
    </mc:Choice>
  </mc:AlternateContent>
  <workbookProtection workbookAlgorithmName="SHA-512" workbookHashValue="6l1byTED5VdjQRq8vVzFmufhQdIlQnStJY7vTyMy++BiHajDajrU/Rx1FG9dxPd9aO8btxxZeXTFWUF6luE8MQ==" workbookSaltValue="Y81H2kToC1/PO1ljXqP5UA==" workbookSpinCount="100000" lockStructure="1"/>
  <bookViews>
    <workbookView xWindow="0" yWindow="0" windowWidth="28800" windowHeight="134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<sst xmlns="http://schemas.openxmlformats.org/spreadsheetml/2006/main" count="228" uniqueCount="115">
  <si>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</si>
  <si>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</si>
  <si>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</si>
  <si>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</si>
  <si>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</si>
  <si>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</si>
  <si>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</si>
  <si>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</si>
  <si>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</si>
  <si>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</si>
  <si>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</si>
  <si>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</si>
  <si>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</si>
  <si>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</si>
  <si>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</si>
  <si>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</si>
  <si>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</si>
  <si>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</si>
  <si>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</si>
  <si>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</si>
  <si>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</si>
  <si>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</si>
  <si>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</si>
  <si>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</si>
  <si>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</si>
  <si>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</si>
  <si>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</si>
  <si>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</si>
  <si>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</si>
  <si>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</si>
  <si>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</si>
  <si>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</si>
  <si>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</si>
  <si>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</si>
  <si>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</si>
  <si>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</si>
  <si>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</si>
  <si>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</si>
  <si>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</si>
  <si>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</si>
  <si>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</si>
  <si>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</si>
  <si>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</si>
  <si>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</si>
  <si>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</si>
  <si>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</si>
  <si>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</si>
  <si>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</si>
  <si>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</si>
  <si>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</si>
  <si>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</si>
  <si>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</si>
  <si>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</si>
  <si>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</si>
  <si>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</si>
  <si>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</si>
  <si>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</si>
  <si>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</si>
  <si>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</si>
  <si>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</si>
  <si>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</si>
  <si>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</si>
  <si>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</si>
  <si>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</si>
  <si>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</si>
  <si>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</si>
  <si>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</si>
  <si>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</si>
  <si>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</si>
  <si>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</si>
  <si>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</si>
  <si>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</si>
  <si>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</si>
  <si>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</si>
  <si>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</si>
  <si>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</si>
  <si>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</si>
  <si>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</si>
  <si>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</si>
  <si>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</si>
  <si>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</si>
  <si>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</si>
  <si>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</si>
  <si>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</si>
  <si>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</si>
  <si>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</si>
  <si>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</si>
  <si>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</si>
  <si>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</si>
  <si>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</si>
  <si>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</si>
  <si>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</si>
  <si>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</si>
  <si>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</si>
  <si>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</si>
  <si>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</si>
  <si>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</si>
  <si>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</si>
  <si>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</si>
  <si>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</si>
  <si>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</si>
  <si>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</si>
  <si>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</si>
  <si>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</si>
  <si>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</si>
  <si>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</si>
  <si>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</si>
  <si>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</si>
  <si>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</si>
  <si>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</si>
  <si>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</si>
  <si>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</si>
  <si>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①有形固定資産原価償却率は、必要な更新投資を行っていることで、全国平均や類似団体平均値より下回っている。
②管路経年化率は、全国平均や類似団体平均値と比較すると、依然として厳しい状況が続いている。
③管路更新率は、管路経年化率を引き下げるため、全国平均や類似団体平均値を上回る、高いペースを維持し、事業経営を圧迫しない範囲の中、出来得る限り、最大限の管路更新を行っている。</t>
    <rPh sb="1" eb="3">
      <t>ユウケイ</t>
    </rPh>
    <rPh sb="3" eb="5">
      <t>コテイ</t>
    </rPh>
    <rPh sb="5" eb="7">
      <t>シサン</t>
    </rPh>
    <rPh sb="7" eb="9">
      <t>ゲンカ</t>
    </rPh>
    <rPh sb="9" eb="11">
      <t>ショウキャク</t>
    </rPh>
    <rPh sb="11" eb="12">
      <t>リツ</t>
    </rPh>
    <rPh sb="14" eb="16">
      <t>ヒツヨウ</t>
    </rPh>
    <rPh sb="17" eb="19">
      <t>コウシン</t>
    </rPh>
    <rPh sb="19" eb="21">
      <t>トウシ</t>
    </rPh>
    <rPh sb="22" eb="23">
      <t>オコナ</t>
    </rPh>
    <rPh sb="31" eb="33">
      <t>ゼンコク</t>
    </rPh>
    <rPh sb="33" eb="35">
      <t>ヘイキン</t>
    </rPh>
    <rPh sb="36" eb="38">
      <t>ルイジ</t>
    </rPh>
    <rPh sb="38" eb="40">
      <t>ダンタイ</t>
    </rPh>
    <rPh sb="40" eb="43">
      <t>ヘイキンチ</t>
    </rPh>
    <rPh sb="45" eb="47">
      <t>シタマワ</t>
    </rPh>
    <rPh sb="54" eb="56">
      <t>カンロ</t>
    </rPh>
    <rPh sb="56" eb="59">
      <t>ケイネンカ</t>
    </rPh>
    <rPh sb="59" eb="60">
      <t>リツ</t>
    </rPh>
    <rPh sb="62" eb="64">
      <t>ゼンコク</t>
    </rPh>
    <rPh sb="64" eb="66">
      <t>ヘイキン</t>
    </rPh>
    <rPh sb="67" eb="69">
      <t>ルイジ</t>
    </rPh>
    <rPh sb="69" eb="71">
      <t>ダンタイ</t>
    </rPh>
    <rPh sb="71" eb="74">
      <t>ヘイキンチ</t>
    </rPh>
    <rPh sb="75" eb="77">
      <t>ヒカク</t>
    </rPh>
    <rPh sb="81" eb="83">
      <t>イゼン</t>
    </rPh>
    <rPh sb="86" eb="87">
      <t>キビ</t>
    </rPh>
    <rPh sb="89" eb="91">
      <t>ジョウキョウ</t>
    </rPh>
    <rPh sb="92" eb="93">
      <t>ツヅ</t>
    </rPh>
    <rPh sb="100" eb="102">
      <t>カンロ</t>
    </rPh>
    <rPh sb="102" eb="104">
      <t>コウシン</t>
    </rPh>
    <rPh sb="104" eb="105">
      <t>リツ</t>
    </rPh>
    <rPh sb="107" eb="109">
      <t>カンロ</t>
    </rPh>
    <rPh sb="109" eb="112">
      <t>ケイネンカ</t>
    </rPh>
    <rPh sb="112" eb="113">
      <t>リツ</t>
    </rPh>
    <rPh sb="114" eb="115">
      <t>ヒ</t>
    </rPh>
    <rPh sb="116" eb="117">
      <t>サ</t>
    </rPh>
    <rPh sb="122" eb="126">
      <t>ゼンコクヘイキン</t>
    </rPh>
    <rPh sb="127" eb="129">
      <t>ルイジ</t>
    </rPh>
    <rPh sb="129" eb="131">
      <t>ダンタイ</t>
    </rPh>
    <rPh sb="131" eb="134">
      <t>ヘイキンチ</t>
    </rPh>
    <rPh sb="135" eb="137">
      <t>ウワマワ</t>
    </rPh>
    <rPh sb="139" eb="140">
      <t>タカ</t>
    </rPh>
    <rPh sb="145" eb="147">
      <t>イジ</t>
    </rPh>
    <rPh sb="149" eb="151">
      <t>ジギョウ</t>
    </rPh>
    <rPh sb="151" eb="153">
      <t>ケイエイ</t>
    </rPh>
    <rPh sb="154" eb="156">
      <t>アッパク</t>
    </rPh>
    <rPh sb="159" eb="161">
      <t>ハンイ</t>
    </rPh>
    <rPh sb="162" eb="163">
      <t>ナカ</t>
    </rPh>
    <rPh sb="164" eb="167">
      <t>デキウ</t>
    </rPh>
    <rPh sb="168" eb="169">
      <t>カギ</t>
    </rPh>
    <rPh sb="171" eb="174">
      <t>サイダイゲン</t>
    </rPh>
    <rPh sb="175" eb="177">
      <t>カンロ</t>
    </rPh>
    <rPh sb="177" eb="179">
      <t>コウシン</t>
    </rPh>
    <rPh sb="180" eb="181">
      <t>オコナ</t>
    </rPh>
    <phoneticPr fontId="4"/>
  </si>
  <si>
    <t>　令和2年度決算において、当初、新型コロナ感染症の影響により、給水収益の大幅な落ち込みが危惧されたが、事業系水量が減少する一方で、巣籠需要による一般家庭の水量が増加したため、結果的に給水収益は前年度と比較して微増した。そのため、経営指標から財政状況をみると、概ね企業経営の安定性は保たれている。
　しかしながら、将来的には、人口減少や節水などによる有収水量の減少傾向が続くことが予想され、また今後においては、施設や管路などの老朽化による更新費用の増加が見込まれることから、施設の長寿命化や維持管理・修繕コストの最小化など、費用の縮減に努めていく。
　令和4年度から令和5年度にかけて、経営戦略と水道ビジョンの見直しを予定しており、アセットマネジメントも再構築する中、安定した水道事業の運営を適正に管理していく。</t>
    <rPh sb="1" eb="3">
      <t>レイワ</t>
    </rPh>
    <rPh sb="4" eb="6">
      <t>ネンド</t>
    </rPh>
    <rPh sb="6" eb="8">
      <t>ケッサン</t>
    </rPh>
    <rPh sb="13" eb="15">
      <t>トウショ</t>
    </rPh>
    <rPh sb="16" eb="18">
      <t>シンガタ</t>
    </rPh>
    <rPh sb="21" eb="24">
      <t>カンセンショウ</t>
    </rPh>
    <rPh sb="25" eb="27">
      <t>エイキョウ</t>
    </rPh>
    <rPh sb="31" eb="33">
      <t>キュウスイ</t>
    </rPh>
    <rPh sb="33" eb="35">
      <t>シュウエキ</t>
    </rPh>
    <rPh sb="36" eb="38">
      <t>オオハバ</t>
    </rPh>
    <rPh sb="39" eb="40">
      <t>オ</t>
    </rPh>
    <rPh sb="41" eb="42">
      <t>コ</t>
    </rPh>
    <rPh sb="44" eb="46">
      <t>キグ</t>
    </rPh>
    <rPh sb="51" eb="53">
      <t>ジギョウ</t>
    </rPh>
    <rPh sb="53" eb="54">
      <t>ケイ</t>
    </rPh>
    <rPh sb="54" eb="56">
      <t>スイリョウ</t>
    </rPh>
    <rPh sb="57" eb="59">
      <t>ゲンショウ</t>
    </rPh>
    <rPh sb="61" eb="63">
      <t>イッポウ</t>
    </rPh>
    <rPh sb="65" eb="67">
      <t>スゴモ</t>
    </rPh>
    <rPh sb="67" eb="69">
      <t>ジュヨウ</t>
    </rPh>
    <rPh sb="72" eb="74">
      <t>イッパン</t>
    </rPh>
    <rPh sb="74" eb="76">
      <t>カテイ</t>
    </rPh>
    <rPh sb="77" eb="79">
      <t>スイリョウ</t>
    </rPh>
    <rPh sb="80" eb="82">
      <t>ゾウカ</t>
    </rPh>
    <rPh sb="87" eb="90">
      <t>ケッカテキ</t>
    </rPh>
    <rPh sb="91" eb="93">
      <t>キュウスイ</t>
    </rPh>
    <rPh sb="93" eb="95">
      <t>シュウエキ</t>
    </rPh>
    <rPh sb="96" eb="99">
      <t>ゼンネンド</t>
    </rPh>
    <rPh sb="100" eb="102">
      <t>ヒカク</t>
    </rPh>
    <rPh sb="104" eb="106">
      <t>ビゾウ</t>
    </rPh>
    <rPh sb="114" eb="116">
      <t>ケイエイ</t>
    </rPh>
    <rPh sb="116" eb="118">
      <t>シヒョウ</t>
    </rPh>
    <rPh sb="120" eb="122">
      <t>ザイセイ</t>
    </rPh>
    <rPh sb="122" eb="124">
      <t>ジョウキョウ</t>
    </rPh>
    <rPh sb="129" eb="130">
      <t>オオム</t>
    </rPh>
    <rPh sb="131" eb="135">
      <t>キギョウケイエイ</t>
    </rPh>
    <rPh sb="136" eb="139">
      <t>アンテイセイ</t>
    </rPh>
    <rPh sb="140" eb="141">
      <t>タモ</t>
    </rPh>
    <rPh sb="156" eb="159">
      <t>ショウライテキ</t>
    </rPh>
    <rPh sb="162" eb="166">
      <t>ジンコウゲンショウ</t>
    </rPh>
    <rPh sb="167" eb="169">
      <t>セッスイ</t>
    </rPh>
    <rPh sb="174" eb="176">
      <t>ユウシュウ</t>
    </rPh>
    <rPh sb="176" eb="178">
      <t>スイリョウ</t>
    </rPh>
    <rPh sb="179" eb="181">
      <t>ゲンショウ</t>
    </rPh>
    <rPh sb="181" eb="183">
      <t>ケイコウ</t>
    </rPh>
    <rPh sb="184" eb="185">
      <t>ツヅ</t>
    </rPh>
    <rPh sb="189" eb="191">
      <t>ヨソウ</t>
    </rPh>
    <rPh sb="196" eb="198">
      <t>コンゴ</t>
    </rPh>
    <rPh sb="204" eb="206">
      <t>シセツ</t>
    </rPh>
    <rPh sb="207" eb="209">
      <t>カンロ</t>
    </rPh>
    <rPh sb="212" eb="215">
      <t>ロウキュウカ</t>
    </rPh>
    <rPh sb="218" eb="220">
      <t>コウシン</t>
    </rPh>
    <rPh sb="220" eb="222">
      <t>ヒヨウ</t>
    </rPh>
    <rPh sb="223" eb="225">
      <t>ゾウカ</t>
    </rPh>
    <rPh sb="226" eb="228">
      <t>ミコ</t>
    </rPh>
    <rPh sb="236" eb="238">
      <t>シセツ</t>
    </rPh>
    <rPh sb="239" eb="240">
      <t>チョウ</t>
    </rPh>
    <rPh sb="275" eb="277">
      <t>レイワ</t>
    </rPh>
    <rPh sb="278" eb="279">
      <t>ネン</t>
    </rPh>
    <rPh sb="279" eb="280">
      <t>ド</t>
    </rPh>
    <rPh sb="282" eb="284">
      <t>レイワ</t>
    </rPh>
    <rPh sb="285" eb="287">
      <t>ネンド</t>
    </rPh>
    <rPh sb="292" eb="294">
      <t>ケイエイ</t>
    </rPh>
    <rPh sb="294" eb="296">
      <t>センリャク</t>
    </rPh>
    <rPh sb="297" eb="299">
      <t>スイドウ</t>
    </rPh>
    <rPh sb="304" eb="306">
      <t>ミナオ</t>
    </rPh>
    <rPh sb="308" eb="310">
      <t>ヨテイ</t>
    </rPh>
    <rPh sb="326" eb="329">
      <t>サイコウチク</t>
    </rPh>
    <rPh sb="331" eb="332">
      <t>ナカ</t>
    </rPh>
    <rPh sb="333" eb="335">
      <t>アンテイ</t>
    </rPh>
    <rPh sb="337" eb="339">
      <t>スイドウ</t>
    </rPh>
    <rPh sb="339" eb="341">
      <t>ジギョウ</t>
    </rPh>
    <rPh sb="342" eb="344">
      <t>ウンエイ</t>
    </rPh>
    <rPh sb="345" eb="347">
      <t>テキセイ</t>
    </rPh>
    <rPh sb="348" eb="350">
      <t>カンリ</t>
    </rPh>
    <phoneticPr fontId="4"/>
  </si>
  <si>
    <t>①経常収支比率は、122.62％で、前年度に比べ1.46％増、類似団体平均値も上回っており良好である。
②累積欠損金比率は、今後も0％を維持できる見込みである。
③流動比率は、387.13％で、前年度に比べ26.17％増、類似団体平均値も上回っており良好である。
④企業債残高対給水収益比率は、前年度に比べ1.69％上回っているが、これは平成30年度から令和元年度にかけて、老朽化した施設の更新に伴う企業債の借入増の影響のためで、必要な更新投資を行った結果である。
⑤料金回収率は、118.14％で、前年度に比べ1.31％増で、類似団体平均値も上回っており良好である。
⑥給水原価は、地下水を利用しているため、類似団体平均値を大幅に下回っている。
⑦施設利用率は、前年度に比べ1.2％増であるが、類似団体平均を下回っている。今後は、災害等の緊急時への備えとして一定の施設能力を保持しつつ、将来の水需要予測を見直し、施設・設備規模の適正化や運用の見直しを図っていく。
⑧有収率は、老朽管率が高いことと、平成28年度に簡易水道1事業が統合した影響などにより、低下傾向にある。今後も引き続き漏水の早期発見と老朽管の更新に係る取り組みを行っていく。</t>
    <rPh sb="1" eb="3">
      <t>ケイジョウ</t>
    </rPh>
    <rPh sb="3" eb="5">
      <t>シュウシ</t>
    </rPh>
    <rPh sb="5" eb="7">
      <t>ヒリツ</t>
    </rPh>
    <rPh sb="18" eb="19">
      <t>ゼン</t>
    </rPh>
    <rPh sb="22" eb="23">
      <t>クラ</t>
    </rPh>
    <rPh sb="29" eb="30">
      <t>ゾウ</t>
    </rPh>
    <rPh sb="31" eb="33">
      <t>ルイジ</t>
    </rPh>
    <rPh sb="33" eb="35">
      <t>ダンタイ</t>
    </rPh>
    <rPh sb="39" eb="41">
      <t>ウワマワ</t>
    </rPh>
    <rPh sb="45" eb="47">
      <t>リョウコウ</t>
    </rPh>
    <rPh sb="53" eb="55">
      <t>ルイセキ</t>
    </rPh>
    <rPh sb="55" eb="58">
      <t>ケッソンキン</t>
    </rPh>
    <rPh sb="58" eb="60">
      <t>ヒリツ</t>
    </rPh>
    <rPh sb="62" eb="64">
      <t>コンゴ</t>
    </rPh>
    <rPh sb="68" eb="70">
      <t>イジ</t>
    </rPh>
    <rPh sb="73" eb="75">
      <t>ミコ</t>
    </rPh>
    <rPh sb="82" eb="84">
      <t>リュウドウ</t>
    </rPh>
    <rPh sb="84" eb="86">
      <t>ヒリツ</t>
    </rPh>
    <rPh sb="97" eb="98">
      <t>ゼン</t>
    </rPh>
    <rPh sb="101" eb="102">
      <t>クラ</t>
    </rPh>
    <rPh sb="109" eb="110">
      <t>ゾウ</t>
    </rPh>
    <rPh sb="125" eb="127">
      <t>リョウコウ</t>
    </rPh>
    <rPh sb="133" eb="136">
      <t>キギョウサイ</t>
    </rPh>
    <rPh sb="136" eb="138">
      <t>ザンダカ</t>
    </rPh>
    <rPh sb="138" eb="139">
      <t>タイ</t>
    </rPh>
    <rPh sb="139" eb="141">
      <t>キュウスイ</t>
    </rPh>
    <rPh sb="141" eb="143">
      <t>シュウエキ</t>
    </rPh>
    <rPh sb="143" eb="145">
      <t>ヒリツ</t>
    </rPh>
    <rPh sb="147" eb="150">
      <t>ゼンネンド</t>
    </rPh>
    <rPh sb="151" eb="152">
      <t>クラ</t>
    </rPh>
    <rPh sb="158" eb="160">
      <t>ウワマワ</t>
    </rPh>
    <rPh sb="169" eb="171">
      <t>ヘイセイ</t>
    </rPh>
    <rPh sb="173" eb="175">
      <t>ネンド</t>
    </rPh>
    <rPh sb="177" eb="179">
      <t>レイワ</t>
    </rPh>
    <rPh sb="179" eb="182">
      <t>ガンネンド</t>
    </rPh>
    <rPh sb="187" eb="190">
      <t>ロウキュウカ</t>
    </rPh>
    <rPh sb="192" eb="194">
      <t>シセツ</t>
    </rPh>
    <rPh sb="195" eb="197">
      <t>コウシン</t>
    </rPh>
    <rPh sb="198" eb="199">
      <t>トモナ</t>
    </rPh>
    <rPh sb="200" eb="203">
      <t>キギョウサイ</t>
    </rPh>
    <rPh sb="204" eb="206">
      <t>シャクニュウ</t>
    </rPh>
    <rPh sb="206" eb="207">
      <t>ゾウ</t>
    </rPh>
    <rPh sb="208" eb="210">
      <t>エイキョウ</t>
    </rPh>
    <rPh sb="215" eb="217">
      <t>ヒツヨウ</t>
    </rPh>
    <rPh sb="218" eb="220">
      <t>コウシン</t>
    </rPh>
    <rPh sb="220" eb="222">
      <t>トウシ</t>
    </rPh>
    <rPh sb="223" eb="224">
      <t>オコナ</t>
    </rPh>
    <rPh sb="226" eb="228">
      <t>ケッカ</t>
    </rPh>
    <rPh sb="234" eb="236">
      <t>リョウキン</t>
    </rPh>
    <rPh sb="236" eb="239">
      <t>カイシュウリツ</t>
    </rPh>
    <rPh sb="250" eb="253">
      <t>ゼンネンド</t>
    </rPh>
    <rPh sb="254" eb="255">
      <t>クラ</t>
    </rPh>
    <rPh sb="261" eb="262">
      <t>ゾウ</t>
    </rPh>
    <rPh sb="286" eb="288">
      <t>キュウスイ</t>
    </rPh>
    <rPh sb="288" eb="290">
      <t>ゲンカ</t>
    </rPh>
    <rPh sb="292" eb="295">
      <t>チカスイ</t>
    </rPh>
    <rPh sb="296" eb="298">
      <t>リヨウ</t>
    </rPh>
    <rPh sb="305" eb="309">
      <t>ルイジダンタイ</t>
    </rPh>
    <rPh sb="309" eb="312">
      <t>ヘイキンチ</t>
    </rPh>
    <rPh sb="313" eb="315">
      <t>オオハバ</t>
    </rPh>
    <rPh sb="316" eb="318">
      <t>シタマワ</t>
    </rPh>
    <rPh sb="325" eb="327">
      <t>シセツ</t>
    </rPh>
    <rPh sb="327" eb="330">
      <t>リヨウリツ</t>
    </rPh>
    <rPh sb="332" eb="335">
      <t>ゼンネンド</t>
    </rPh>
    <rPh sb="336" eb="337">
      <t>クラ</t>
    </rPh>
    <rPh sb="342" eb="343">
      <t>ゾウ</t>
    </rPh>
    <rPh sb="348" eb="352">
      <t>ルイジダンタイ</t>
    </rPh>
    <rPh sb="352" eb="354">
      <t>ヘイキン</t>
    </rPh>
    <rPh sb="355" eb="357">
      <t>シタマワ</t>
    </rPh>
    <rPh sb="362" eb="364">
      <t>コンゴ</t>
    </rPh>
    <rPh sb="397" eb="398">
      <t>ミズ</t>
    </rPh>
    <rPh sb="398" eb="400">
      <t>ジュヨウ</t>
    </rPh>
    <rPh sb="400" eb="402">
      <t>ヨソク</t>
    </rPh>
    <rPh sb="403" eb="405">
      <t>ミナオ</t>
    </rPh>
    <rPh sb="407" eb="409">
      <t>シセツ</t>
    </rPh>
    <rPh sb="410" eb="412">
      <t>セツビ</t>
    </rPh>
    <rPh sb="412" eb="414">
      <t>キボ</t>
    </rPh>
    <rPh sb="415" eb="417">
      <t>テキセイ</t>
    </rPh>
    <rPh sb="417" eb="418">
      <t>カ</t>
    </rPh>
    <rPh sb="419" eb="421">
      <t>ウンヨウ</t>
    </rPh>
    <rPh sb="422" eb="424">
      <t>ミナオ</t>
    </rPh>
    <rPh sb="426" eb="427">
      <t>ハカ</t>
    </rPh>
    <rPh sb="434" eb="437">
      <t>ユウシュウリツ</t>
    </rPh>
    <rPh sb="439" eb="442">
      <t>ロウキュウカン</t>
    </rPh>
    <rPh sb="442" eb="443">
      <t>リツ</t>
    </rPh>
    <rPh sb="444" eb="445">
      <t>タカ</t>
    </rPh>
    <rPh sb="450" eb="452">
      <t>ヘイセイ</t>
    </rPh>
    <rPh sb="454" eb="456">
      <t>ネンド</t>
    </rPh>
    <rPh sb="457" eb="459">
      <t>カンイ</t>
    </rPh>
    <rPh sb="459" eb="461">
      <t>スイドウ</t>
    </rPh>
    <rPh sb="462" eb="464">
      <t>ジギョウ</t>
    </rPh>
    <rPh sb="465" eb="467">
      <t>トウゴウ</t>
    </rPh>
    <rPh sb="469" eb="471">
      <t>エイキョウ</t>
    </rPh>
    <rPh sb="477" eb="479">
      <t>テイカ</t>
    </rPh>
    <rPh sb="479" eb="481">
      <t>ケイコウ</t>
    </rPh>
    <rPh sb="485" eb="487">
      <t>コンゴ</t>
    </rPh>
    <rPh sb="488" eb="489">
      <t>ヒ</t>
    </rPh>
    <rPh sb="490" eb="491">
      <t>ツヅ</t>
    </rPh>
    <rPh sb="492" eb="494">
      <t>ロウスイ</t>
    </rPh>
    <rPh sb="495" eb="497">
      <t>ソウキ</t>
    </rPh>
    <rPh sb="497" eb="499">
      <t>ハッケン</t>
    </rPh>
    <rPh sb="500" eb="503">
      <t>ロウキュウカン</t>
    </rPh>
    <rPh sb="504" eb="506">
      <t>コウシン</t>
    </rPh>
    <rPh sb="507" eb="508">
      <t>カカ</t>
    </rPh>
    <rPh sb="509" eb="510">
      <t>ト</t>
    </rPh>
    <rPh sb="511" eb="512">
      <t>ク</t>
    </rPh>
    <rPh sb="514" eb="51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</si>
</sst>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2.1800000000000002</c:v>
                </c:pt>
                <c:pt idx="1">
                  <c:v>1.33</c:v>
                </c:pt>
                <c:pt idx="2">
                  <c:v>1.47</c:v>
                </c:pt>
                <c:pt idx="3">
                  <c:v>1.35</c:v>
                </c:pt>
                <c:pt idx="4">
                  <c:v>1.36</c:v>
                </c:pt>
              </c:numCache>
            </c:numRef>
          </c:val>
          <c:extLst>
            <c:ext xmlns:c16="http://schemas.microsoft.com/office/drawing/2014/chart" uri="{C3380CC4-5D6E-409C-BE32-E72D297353CC}">
              <c16:uniqueId val="{00000000-E767-4BA4-B5B2-DDFE7FD021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E767-4BA4-B5B2-DDFE7FD021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53.44</c:v>
                </c:pt>
                <c:pt idx="1">
                  <c:v>54.18</c:v>
                </c:pt>
                <c:pt idx="2">
                  <c:v>53.51</c:v>
                </c:pt>
                <c:pt idx="3">
                  <c:v>52.48</c:v>
                </c:pt>
                <c:pt idx="4">
                  <c:v>53.68</c:v>
                </c:pt>
              </c:numCache>
            </c:numRef>
          </c:val>
          <c:extLst>
            <c:ext xmlns:c16="http://schemas.microsoft.com/office/drawing/2014/chart" uri="{C3380CC4-5D6E-409C-BE32-E72D297353CC}">
              <c16:uniqueId val="{00000000-9428-4315-BE48-2AF883AB5C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9428-4315-BE48-2AF883AB5C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83.86</c:v>
                </c:pt>
                <c:pt idx="1">
                  <c:v>82.39</c:v>
                </c:pt>
                <c:pt idx="2">
                  <c:v>81.7</c:v>
                </c:pt>
                <c:pt idx="3">
                  <c:v>81.42</c:v>
                </c:pt>
                <c:pt idx="4">
                  <c:v>80.61</c:v>
                </c:pt>
              </c:numCache>
            </c:numRef>
          </c:val>
          <c:extLst>
            <c:ext xmlns:c16="http://schemas.microsoft.com/office/drawing/2014/chart" uri="{C3380CC4-5D6E-409C-BE32-E72D297353CC}">
              <c16:uniqueId val="{00000000-A647-4CFE-9686-ED312109C3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A647-4CFE-9686-ED312109C3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108.68</c:v>
                </c:pt>
                <c:pt idx="1">
                  <c:v>108.18</c:v>
                </c:pt>
                <c:pt idx="2">
                  <c:v>124.26</c:v>
                </c:pt>
                <c:pt idx="3">
                  <c:v>121.16</c:v>
                </c:pt>
                <c:pt idx="4">
                  <c:v>122.62</c:v>
                </c:pt>
              </c:numCache>
            </c:numRef>
          </c:val>
          <c:extLst>
            <c:ext xmlns:c16="http://schemas.microsoft.com/office/drawing/2014/chart" uri="{C3380CC4-5D6E-409C-BE32-E72D297353CC}">
              <c16:uniqueId val="{00000000-A17F-45B0-A705-7B198324A2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A17F-45B0-A705-7B198324A2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46.81</c:v>
                </c:pt>
                <c:pt idx="1">
                  <c:v>47.59</c:v>
                </c:pt>
                <c:pt idx="2">
                  <c:v>48.27</c:v>
                </c:pt>
                <c:pt idx="3">
                  <c:v>47.07</c:v>
                </c:pt>
                <c:pt idx="4">
                  <c:v>47.84</c:v>
                </c:pt>
              </c:numCache>
            </c:numRef>
          </c:val>
          <c:extLst>
            <c:ext xmlns:c16="http://schemas.microsoft.com/office/drawing/2014/chart" uri="{C3380CC4-5D6E-409C-BE32-E72D297353CC}">
              <c16:uniqueId val="{00000000-33A5-499A-B306-09632FEE24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33A5-499A-B306-09632FEE24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32.78</c:v>
                </c:pt>
                <c:pt idx="1">
                  <c:v>32.33</c:v>
                </c:pt>
                <c:pt idx="2">
                  <c:v>31.3</c:v>
                </c:pt>
                <c:pt idx="3">
                  <c:v>30.4</c:v>
                </c:pt>
                <c:pt idx="4">
                  <c:v>31.54</c:v>
                </c:pt>
              </c:numCache>
            </c:numRef>
          </c:val>
          <c:extLst>
            <c:ext xmlns:c16="http://schemas.microsoft.com/office/drawing/2014/chart" uri="{C3380CC4-5D6E-409C-BE32-E72D297353CC}">
              <c16:uniqueId val="{00000000-F298-47B4-8687-7638D60760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F298-47B4-8687-7638D60760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64-427C-ADB3-47CD53989C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364-427C-ADB3-47CD53989C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318.27</c:v>
                </c:pt>
                <c:pt idx="1">
                  <c:v>349.78</c:v>
                </c:pt>
                <c:pt idx="2">
                  <c:v>304.77999999999997</c:v>
                </c:pt>
                <c:pt idx="3">
                  <c:v>247.44</c:v>
                </c:pt>
                <c:pt idx="4">
                  <c:v>387.13</c:v>
                </c:pt>
              </c:numCache>
            </c:numRef>
          </c:val>
          <c:extLst>
            <c:ext xmlns:c16="http://schemas.microsoft.com/office/drawing/2014/chart" uri="{C3380CC4-5D6E-409C-BE32-E72D297353CC}">
              <c16:uniqueId val="{00000000-7AAD-41C4-A539-293673BD18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7AAD-41C4-A539-293673BD18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289.47000000000003</c:v>
                </c:pt>
                <c:pt idx="1">
                  <c:v>291.73</c:v>
                </c:pt>
                <c:pt idx="2">
                  <c:v>260.22000000000003</c:v>
                </c:pt>
                <c:pt idx="3">
                  <c:v>284.92</c:v>
                </c:pt>
                <c:pt idx="4">
                  <c:v>286.61</c:v>
                </c:pt>
              </c:numCache>
            </c:numRef>
          </c:val>
          <c:extLst>
            <c:ext xmlns:c16="http://schemas.microsoft.com/office/drawing/2014/chart" uri="{C3380CC4-5D6E-409C-BE32-E72D297353CC}">
              <c16:uniqueId val="{00000000-F16C-48F7-AD90-B7DF2FCD0D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F16C-48F7-AD90-B7DF2FCD0D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93.92</c:v>
                </c:pt>
                <c:pt idx="1">
                  <c:v>102.68</c:v>
                </c:pt>
                <c:pt idx="2">
                  <c:v>120.3</c:v>
                </c:pt>
                <c:pt idx="3">
                  <c:v>116.83</c:v>
                </c:pt>
                <c:pt idx="4">
                  <c:v>118.14</c:v>
                </c:pt>
              </c:numCache>
            </c:numRef>
          </c:val>
          <c:extLst>
            <c:ext xmlns:c16="http://schemas.microsoft.com/office/drawing/2014/chart" uri="{C3380CC4-5D6E-409C-BE32-E72D297353CC}">
              <c16:uniqueId val="{00000000-6350-4903-AA8A-224F0A31C1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6350-4903-AA8A-224F0A31C1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92.48</c:v>
                </c:pt>
                <c:pt idx="1">
                  <c:v>94.04</c:v>
                </c:pt>
                <c:pt idx="2">
                  <c:v>96.89</c:v>
                </c:pt>
                <c:pt idx="3">
                  <c:v>99.8</c:v>
                </c:pt>
                <c:pt idx="4">
                  <c:v>98.29</c:v>
                </c:pt>
              </c:numCache>
            </c:numRef>
          </c:val>
          <c:extLst>
            <c:ext xmlns:c16="http://schemas.microsoft.com/office/drawing/2014/chart" uri="{C3380CC4-5D6E-409C-BE32-E72D297353CC}">
              <c16:uniqueId val="{00000000-A3D5-4FB4-94EC-430421275D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A3D5-4FB4-94EC-430421275D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三島市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109051</v>
      </c>
      <c r="AM8" s="61"/>
      <c r="AN8" s="61"/>
      <c r="AO8" s="61"/>
      <c r="AP8" s="61"/>
      <c r="AQ8" s="61"/>
      <c r="AR8" s="61"/>
      <c r="AS8" s="61"/>
      <c r="AT8" s="52">
        <f>データ!$S$6</f>
        <v>62.02</v>
      </c>
      <c r="AU8" s="53"/>
      <c r="AV8" s="53"/>
      <c r="AW8" s="53"/>
      <c r="AX8" s="53"/>
      <c r="AY8" s="53"/>
      <c r="AZ8" s="53"/>
      <c r="BA8" s="53"/>
      <c r="BB8" s="54">
        <f>データ!$T$6</f>
        <v>1758.32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67.459999999999994</v>
      </c>
      <c r="J10" s="53"/>
      <c r="K10" s="53"/>
      <c r="L10" s="53"/>
      <c r="M10" s="53"/>
      <c r="N10" s="53"/>
      <c r="O10" s="64"/>
      <c r="P10" s="54">
        <f>データ!$P$6</f>
        <v>99.96</v>
      </c>
      <c r="Q10" s="54"/>
      <c r="R10" s="54"/>
      <c r="S10" s="54"/>
      <c r="T10" s="54"/>
      <c r="U10" s="54"/>
      <c r="V10" s="54"/>
      <c r="W10" s="61">
        <f>データ!$Q$6</f>
        <v>2190</v>
      </c>
      <c r="X10" s="61"/>
      <c r="Y10" s="61"/>
      <c r="Z10" s="61"/>
      <c r="AA10" s="61"/>
      <c r="AB10" s="61"/>
      <c r="AC10" s="61"/>
      <c r="AD10" s="2"/>
      <c r="AE10" s="2"/>
      <c r="AF10" s="2"/>
      <c r="AG10" s="2"/>
      <c r="AH10" s="4"/>
      <c r="AI10" s="4"/>
      <c r="AJ10" s="4"/>
      <c r="AK10" s="4"/>
      <c r="AL10" s="61">
        <f>データ!$U$6</f>
        <v>108740</v>
      </c>
      <c r="AM10" s="61"/>
      <c r="AN10" s="61"/>
      <c r="AO10" s="61"/>
      <c r="AP10" s="61"/>
      <c r="AQ10" s="61"/>
      <c r="AR10" s="61"/>
      <c r="AS10" s="61"/>
      <c r="AT10" s="52">
        <f>データ!$V$6</f>
        <v>29.29</v>
      </c>
      <c r="AU10" s="53"/>
      <c r="AV10" s="53"/>
      <c r="AW10" s="53"/>
      <c r="AX10" s="53"/>
      <c r="AY10" s="53"/>
      <c r="AZ10" s="53"/>
      <c r="BA10" s="53"/>
      <c r="BB10" s="54">
        <f>データ!$W$6</f>
        <v>3712.53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dosO1rASBoiqOqfBo6pkfWHaDoFaMF1a/lFsWnHaxq3KnpP8VHKh1ZG9zP5QTOrFWwDb/ksZCbplRlXM/aFMA==" saltValue="p5fc6jnMSI4LhFPFKwIu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222062</v>
      </c>
      <c r="D6" s="34">
        <f t="shared" si="3"/>
        <v>46</v>
      </c>
      <c r="E6" s="34">
        <f t="shared" si="3"/>
        <v>1</v>
      </c>
      <c r="F6" s="34">
        <f t="shared" si="3"/>
        <v>0</v>
      </c>
      <c r="G6" s="34">
        <f t="shared" si="3"/>
        <v>1</v>
      </c>
      <c r="H6" s="34" t="str">
        <f t="shared" si="3"/>
        <v>静岡県　三島市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67.459999999999994</v>
      </c>
      <c r="P6" s="35">
        <f t="shared" si="3"/>
        <v>99.96</v>
      </c>
      <c r="Q6" s="35">
        <f t="shared" si="3"/>
        <v>2190</v>
      </c>
      <c r="R6" s="35">
        <f t="shared" si="3"/>
        <v>109051</v>
      </c>
      <c r="S6" s="35">
        <f t="shared" si="3"/>
        <v>62.02</v>
      </c>
      <c r="T6" s="35">
        <f t="shared" si="3"/>
        <v>1758.32</v>
      </c>
      <c r="U6" s="35">
        <f t="shared" si="3"/>
        <v>108740</v>
      </c>
      <c r="V6" s="35">
        <f t="shared" si="3"/>
        <v>29.29</v>
      </c>
      <c r="W6" s="35">
        <f t="shared" si="3"/>
        <v>3712.53</v>
      </c>
      <c r="X6" s="36">
        <f>IF(X7="",NA(),X7)</f>
        <v>108.68</v>
      </c>
      <c r="Y6" s="36">
        <f t="shared" ref="Y6:AG6" si="4">IF(Y7="",NA(),Y7)</f>
        <v>108.18</v>
      </c>
      <c r="Z6" s="36">
        <f t="shared" si="4"/>
        <v>124.26</v>
      </c>
      <c r="AA6" s="36">
        <f t="shared" si="4"/>
        <v>121.16</v>
      </c>
      <c r="AB6" s="36">
        <f t="shared" si="4"/>
        <v>122.62</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318.27</v>
      </c>
      <c r="AU6" s="36">
        <f t="shared" ref="AU6:BC6" si="6">IF(AU7="",NA(),AU7)</f>
        <v>349.78</v>
      </c>
      <c r="AV6" s="36">
        <f t="shared" si="6"/>
        <v>304.77999999999997</v>
      </c>
      <c r="AW6" s="36">
        <f t="shared" si="6"/>
        <v>247.44</v>
      </c>
      <c r="AX6" s="36">
        <f t="shared" si="6"/>
        <v>387.13</v>
      </c>
      <c r="AY6" s="36">
        <f t="shared" si="6"/>
        <v>349.04</v>
      </c>
      <c r="AZ6" s="36">
        <f t="shared" si="6"/>
        <v>337.49</v>
      </c>
      <c r="BA6" s="36">
        <f t="shared" si="6"/>
        <v>335.6</v>
      </c>
      <c r="BB6" s="36">
        <f t="shared" si="6"/>
        <v>358.91</v>
      </c>
      <c r="BC6" s="36">
        <f t="shared" si="6"/>
        <v>360.96</v>
      </c>
      <c r="BD6" s="35" t="str">
        <f>IF(BD7="","",IF(BD7="-","【-】","【"&amp;SUBSTITUTE(TEXT(BD7,"#,##0.00"),"-","△")&amp;"】"))</f>
        <v>【260.31】</v>
      </c>
      <c r="BE6" s="36">
        <f>IF(BE7="",NA(),BE7)</f>
        <v>289.47000000000003</v>
      </c>
      <c r="BF6" s="36">
        <f t="shared" ref="BF6:BN6" si="7">IF(BF7="",NA(),BF7)</f>
        <v>291.73</v>
      </c>
      <c r="BG6" s="36">
        <f t="shared" si="7"/>
        <v>260.22000000000003</v>
      </c>
      <c r="BH6" s="36">
        <f t="shared" si="7"/>
        <v>284.92</v>
      </c>
      <c r="BI6" s="36">
        <f t="shared" si="7"/>
        <v>286.61</v>
      </c>
      <c r="BJ6" s="36">
        <f t="shared" si="7"/>
        <v>254.54</v>
      </c>
      <c r="BK6" s="36">
        <f t="shared" si="7"/>
        <v>265.92</v>
      </c>
      <c r="BL6" s="36">
        <f t="shared" si="7"/>
        <v>258.26</v>
      </c>
      <c r="BM6" s="36">
        <f t="shared" si="7"/>
        <v>247.27</v>
      </c>
      <c r="BN6" s="36">
        <f t="shared" si="7"/>
        <v>239.18</v>
      </c>
      <c r="BO6" s="35" t="str">
        <f>IF(BO7="","",IF(BO7="-","【-】","【"&amp;SUBSTITUTE(TEXT(BO7,"#,##0.00"),"-","△")&amp;"】"))</f>
        <v>【275.67】</v>
      </c>
      <c r="BP6" s="36">
        <f>IF(BP7="",NA(),BP7)</f>
        <v>93.92</v>
      </c>
      <c r="BQ6" s="36">
        <f t="shared" ref="BQ6:BY6" si="8">IF(BQ7="",NA(),BQ7)</f>
        <v>102.68</v>
      </c>
      <c r="BR6" s="36">
        <f t="shared" si="8"/>
        <v>120.3</v>
      </c>
      <c r="BS6" s="36">
        <f t="shared" si="8"/>
        <v>116.83</v>
      </c>
      <c r="BT6" s="36">
        <f t="shared" si="8"/>
        <v>118.14</v>
      </c>
      <c r="BU6" s="36">
        <f t="shared" si="8"/>
        <v>106.52</v>
      </c>
      <c r="BV6" s="36">
        <f t="shared" si="8"/>
        <v>105.86</v>
      </c>
      <c r="BW6" s="36">
        <f t="shared" si="8"/>
        <v>106.07</v>
      </c>
      <c r="BX6" s="36">
        <f t="shared" si="8"/>
        <v>105.34</v>
      </c>
      <c r="BY6" s="36">
        <f t="shared" si="8"/>
        <v>101.89</v>
      </c>
      <c r="BZ6" s="35" t="str">
        <f>IF(BZ7="","",IF(BZ7="-","【-】","【"&amp;SUBSTITUTE(TEXT(BZ7,"#,##0.00"),"-","△")&amp;"】"))</f>
        <v>【100.05】</v>
      </c>
      <c r="CA6" s="36">
        <f>IF(CA7="",NA(),CA7)</f>
        <v>92.48</v>
      </c>
      <c r="CB6" s="36">
        <f t="shared" ref="CB6:CJ6" si="9">IF(CB7="",NA(),CB7)</f>
        <v>94.04</v>
      </c>
      <c r="CC6" s="36">
        <f t="shared" si="9"/>
        <v>96.89</v>
      </c>
      <c r="CD6" s="36">
        <f t="shared" si="9"/>
        <v>99.8</v>
      </c>
      <c r="CE6" s="36">
        <f t="shared" si="9"/>
        <v>98.29</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53.44</v>
      </c>
      <c r="CM6" s="36">
        <f t="shared" ref="CM6:CU6" si="10">IF(CM7="",NA(),CM7)</f>
        <v>54.18</v>
      </c>
      <c r="CN6" s="36">
        <f t="shared" si="10"/>
        <v>53.51</v>
      </c>
      <c r="CO6" s="36">
        <f t="shared" si="10"/>
        <v>52.48</v>
      </c>
      <c r="CP6" s="36">
        <f t="shared" si="10"/>
        <v>53.68</v>
      </c>
      <c r="CQ6" s="36">
        <f t="shared" si="10"/>
        <v>62.1</v>
      </c>
      <c r="CR6" s="36">
        <f t="shared" si="10"/>
        <v>62.38</v>
      </c>
      <c r="CS6" s="36">
        <f t="shared" si="10"/>
        <v>62.83</v>
      </c>
      <c r="CT6" s="36">
        <f t="shared" si="10"/>
        <v>62.05</v>
      </c>
      <c r="CU6" s="36">
        <f t="shared" si="10"/>
        <v>63.23</v>
      </c>
      <c r="CV6" s="35" t="str">
        <f>IF(CV7="","",IF(CV7="-","【-】","【"&amp;SUBSTITUTE(TEXT(CV7,"#,##0.00"),"-","△")&amp;"】"))</f>
        <v>【60.69】</v>
      </c>
      <c r="CW6" s="36">
        <f>IF(CW7="",NA(),CW7)</f>
        <v>83.86</v>
      </c>
      <c r="CX6" s="36">
        <f t="shared" ref="CX6:DF6" si="11">IF(CX7="",NA(),CX7)</f>
        <v>82.39</v>
      </c>
      <c r="CY6" s="36">
        <f t="shared" si="11"/>
        <v>81.7</v>
      </c>
      <c r="CZ6" s="36">
        <f t="shared" si="11"/>
        <v>81.42</v>
      </c>
      <c r="DA6" s="36">
        <f t="shared" si="11"/>
        <v>80.61</v>
      </c>
      <c r="DB6" s="36">
        <f t="shared" si="11"/>
        <v>89.52</v>
      </c>
      <c r="DC6" s="36">
        <f t="shared" si="11"/>
        <v>89.17</v>
      </c>
      <c r="DD6" s="36">
        <f t="shared" si="11"/>
        <v>88.86</v>
      </c>
      <c r="DE6" s="36">
        <f t="shared" si="11"/>
        <v>89.11</v>
      </c>
      <c r="DF6" s="36">
        <f t="shared" si="11"/>
        <v>89.35</v>
      </c>
      <c r="DG6" s="35" t="str">
        <f>IF(DG7="","",IF(DG7="-","【-】","【"&amp;SUBSTITUTE(TEXT(DG7,"#,##0.00"),"-","△")&amp;"】"))</f>
        <v>【89.82】</v>
      </c>
      <c r="DH6" s="36">
        <f>IF(DH7="",NA(),DH7)</f>
        <v>46.81</v>
      </c>
      <c r="DI6" s="36">
        <f t="shared" ref="DI6:DQ6" si="12">IF(DI7="",NA(),DI7)</f>
        <v>47.59</v>
      </c>
      <c r="DJ6" s="36">
        <f t="shared" si="12"/>
        <v>48.27</v>
      </c>
      <c r="DK6" s="36">
        <f t="shared" si="12"/>
        <v>47.07</v>
      </c>
      <c r="DL6" s="36">
        <f t="shared" si="12"/>
        <v>47.84</v>
      </c>
      <c r="DM6" s="36">
        <f t="shared" si="12"/>
        <v>46.58</v>
      </c>
      <c r="DN6" s="36">
        <f t="shared" si="12"/>
        <v>46.99</v>
      </c>
      <c r="DO6" s="36">
        <f t="shared" si="12"/>
        <v>47.89</v>
      </c>
      <c r="DP6" s="36">
        <f t="shared" si="12"/>
        <v>48.69</v>
      </c>
      <c r="DQ6" s="36">
        <f t="shared" si="12"/>
        <v>49.62</v>
      </c>
      <c r="DR6" s="35" t="str">
        <f>IF(DR7="","",IF(DR7="-","【-】","【"&amp;SUBSTITUTE(TEXT(DR7,"#,##0.00"),"-","△")&amp;"】"))</f>
        <v>【50.19】</v>
      </c>
      <c r="DS6" s="36">
        <f>IF(DS7="",NA(),DS7)</f>
        <v>32.78</v>
      </c>
      <c r="DT6" s="36">
        <f t="shared" ref="DT6:EB6" si="13">IF(DT7="",NA(),DT7)</f>
        <v>32.33</v>
      </c>
      <c r="DU6" s="36">
        <f t="shared" si="13"/>
        <v>31.3</v>
      </c>
      <c r="DV6" s="36">
        <f t="shared" si="13"/>
        <v>30.4</v>
      </c>
      <c r="DW6" s="36">
        <f t="shared" si="13"/>
        <v>31.54</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2.1800000000000002</v>
      </c>
      <c r="EE6" s="36">
        <f t="shared" ref="EE6:EM6" si="14">IF(EE7="",NA(),EE7)</f>
        <v>1.33</v>
      </c>
      <c r="EF6" s="36">
        <f t="shared" si="14"/>
        <v>1.47</v>
      </c>
      <c r="EG6" s="36">
        <f t="shared" si="14"/>
        <v>1.35</v>
      </c>
      <c r="EH6" s="36">
        <f t="shared" si="14"/>
        <v>1.36</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222062</v>
      </c>
      <c r="D7" s="38">
        <v>46</v>
      </c>
      <c r="E7" s="38">
        <v>1</v>
      </c>
      <c r="F7" s="38">
        <v>0</v>
      </c>
      <c r="G7" s="38">
        <v>1</v>
      </c>
      <c r="H7" s="38" t="s">
        <v>93</v>
      </c>
      <c r="I7" s="38" t="s">
        <v>94</v>
      </c>
      <c r="J7" s="38" t="s">
        <v>95</v>
      </c>
      <c r="K7" s="38" t="s">
        <v>96</v>
      </c>
      <c r="L7" s="38" t="s">
        <v>97</v>
      </c>
      <c r="M7" s="38" t="s">
        <v>98</v>
      </c>
      <c r="N7" s="39" t="s">
        <v>99</v>
      </c>
      <c r="O7" s="39">
        <v>67.459999999999994</v>
      </c>
      <c r="P7" s="39">
        <v>99.96</v>
      </c>
      <c r="Q7" s="39">
        <v>2190</v>
      </c>
      <c r="R7" s="39">
        <v>109051</v>
      </c>
      <c r="S7" s="39">
        <v>62.02</v>
      </c>
      <c r="T7" s="39">
        <v>1758.32</v>
      </c>
      <c r="U7" s="39">
        <v>108740</v>
      </c>
      <c r="V7" s="39">
        <v>29.29</v>
      </c>
      <c r="W7" s="39">
        <v>3712.53</v>
      </c>
      <c r="X7" s="39">
        <v>108.68</v>
      </c>
      <c r="Y7" s="39">
        <v>108.18</v>
      </c>
      <c r="Z7" s="39">
        <v>124.26</v>
      </c>
      <c r="AA7" s="39">
        <v>121.16</v>
      </c>
      <c r="AB7" s="39">
        <v>122.62</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318.27</v>
      </c>
      <c r="AU7" s="39">
        <v>349.78</v>
      </c>
      <c r="AV7" s="39">
        <v>304.77999999999997</v>
      </c>
      <c r="AW7" s="39">
        <v>247.44</v>
      </c>
      <c r="AX7" s="39">
        <v>387.13</v>
      </c>
      <c r="AY7" s="39">
        <v>349.04</v>
      </c>
      <c r="AZ7" s="39">
        <v>337.49</v>
      </c>
      <c r="BA7" s="39">
        <v>335.6</v>
      </c>
      <c r="BB7" s="39">
        <v>358.91</v>
      </c>
      <c r="BC7" s="39">
        <v>360.96</v>
      </c>
      <c r="BD7" s="39">
        <v>260.31</v>
      </c>
      <c r="BE7" s="39">
        <v>289.47000000000003</v>
      </c>
      <c r="BF7" s="39">
        <v>291.73</v>
      </c>
      <c r="BG7" s="39">
        <v>260.22000000000003</v>
      </c>
      <c r="BH7" s="39">
        <v>284.92</v>
      </c>
      <c r="BI7" s="39">
        <v>286.61</v>
      </c>
      <c r="BJ7" s="39">
        <v>254.54</v>
      </c>
      <c r="BK7" s="39">
        <v>265.92</v>
      </c>
      <c r="BL7" s="39">
        <v>258.26</v>
      </c>
      <c r="BM7" s="39">
        <v>247.27</v>
      </c>
      <c r="BN7" s="39">
        <v>239.18</v>
      </c>
      <c r="BO7" s="39">
        <v>275.67</v>
      </c>
      <c r="BP7" s="39">
        <v>93.92</v>
      </c>
      <c r="BQ7" s="39">
        <v>102.68</v>
      </c>
      <c r="BR7" s="39">
        <v>120.3</v>
      </c>
      <c r="BS7" s="39">
        <v>116.83</v>
      </c>
      <c r="BT7" s="39">
        <v>118.14</v>
      </c>
      <c r="BU7" s="39">
        <v>106.52</v>
      </c>
      <c r="BV7" s="39">
        <v>105.86</v>
      </c>
      <c r="BW7" s="39">
        <v>106.07</v>
      </c>
      <c r="BX7" s="39">
        <v>105.34</v>
      </c>
      <c r="BY7" s="39">
        <v>101.89</v>
      </c>
      <c r="BZ7" s="39">
        <v>100.05</v>
      </c>
      <c r="CA7" s="39">
        <v>92.48</v>
      </c>
      <c r="CB7" s="39">
        <v>94.04</v>
      </c>
      <c r="CC7" s="39">
        <v>96.89</v>
      </c>
      <c r="CD7" s="39">
        <v>99.8</v>
      </c>
      <c r="CE7" s="39">
        <v>98.29</v>
      </c>
      <c r="CF7" s="39">
        <v>155.80000000000001</v>
      </c>
      <c r="CG7" s="39">
        <v>158.58000000000001</v>
      </c>
      <c r="CH7" s="39">
        <v>159.22</v>
      </c>
      <c r="CI7" s="39">
        <v>159.6</v>
      </c>
      <c r="CJ7" s="39">
        <v>156.32</v>
      </c>
      <c r="CK7" s="39">
        <v>166.4</v>
      </c>
      <c r="CL7" s="39">
        <v>53.44</v>
      </c>
      <c r="CM7" s="39">
        <v>54.18</v>
      </c>
      <c r="CN7" s="39">
        <v>53.51</v>
      </c>
      <c r="CO7" s="39">
        <v>52.48</v>
      </c>
      <c r="CP7" s="39">
        <v>53.68</v>
      </c>
      <c r="CQ7" s="39">
        <v>62.1</v>
      </c>
      <c r="CR7" s="39">
        <v>62.38</v>
      </c>
      <c r="CS7" s="39">
        <v>62.83</v>
      </c>
      <c r="CT7" s="39">
        <v>62.05</v>
      </c>
      <c r="CU7" s="39">
        <v>63.23</v>
      </c>
      <c r="CV7" s="39">
        <v>60.69</v>
      </c>
      <c r="CW7" s="39">
        <v>83.86</v>
      </c>
      <c r="CX7" s="39">
        <v>82.39</v>
      </c>
      <c r="CY7" s="39">
        <v>81.7</v>
      </c>
      <c r="CZ7" s="39">
        <v>81.42</v>
      </c>
      <c r="DA7" s="39">
        <v>80.61</v>
      </c>
      <c r="DB7" s="39">
        <v>89.52</v>
      </c>
      <c r="DC7" s="39">
        <v>89.17</v>
      </c>
      <c r="DD7" s="39">
        <v>88.86</v>
      </c>
      <c r="DE7" s="39">
        <v>89.11</v>
      </c>
      <c r="DF7" s="39">
        <v>89.35</v>
      </c>
      <c r="DG7" s="39">
        <v>89.82</v>
      </c>
      <c r="DH7" s="39">
        <v>46.81</v>
      </c>
      <c r="DI7" s="39">
        <v>47.59</v>
      </c>
      <c r="DJ7" s="39">
        <v>48.27</v>
      </c>
      <c r="DK7" s="39">
        <v>47.07</v>
      </c>
      <c r="DL7" s="39">
        <v>47.84</v>
      </c>
      <c r="DM7" s="39">
        <v>46.58</v>
      </c>
      <c r="DN7" s="39">
        <v>46.99</v>
      </c>
      <c r="DO7" s="39">
        <v>47.89</v>
      </c>
      <c r="DP7" s="39">
        <v>48.69</v>
      </c>
      <c r="DQ7" s="39">
        <v>49.62</v>
      </c>
      <c r="DR7" s="39">
        <v>50.19</v>
      </c>
      <c r="DS7" s="39">
        <v>32.78</v>
      </c>
      <c r="DT7" s="39">
        <v>32.33</v>
      </c>
      <c r="DU7" s="39">
        <v>31.3</v>
      </c>
      <c r="DV7" s="39">
        <v>30.4</v>
      </c>
      <c r="DW7" s="39">
        <v>31.54</v>
      </c>
      <c r="DX7" s="39">
        <v>14.45</v>
      </c>
      <c r="DY7" s="39">
        <v>15.83</v>
      </c>
      <c r="DZ7" s="39">
        <v>16.899999999999999</v>
      </c>
      <c r="EA7" s="39">
        <v>18.260000000000002</v>
      </c>
      <c r="EB7" s="39">
        <v>19.510000000000002</v>
      </c>
      <c r="EC7" s="39">
        <v>20.63</v>
      </c>
      <c r="ED7" s="39">
        <v>2.1800000000000002</v>
      </c>
      <c r="EE7" s="39">
        <v>1.33</v>
      </c>
      <c r="EF7" s="39">
        <v>1.47</v>
      </c>
      <c r="EG7" s="39">
        <v>1.35</v>
      </c>
      <c r="EH7" s="39">
        <v>1.36</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2022-01-28T04:25:05Z</cp:lastPrinted>
  <dcterms:created xsi:type="dcterms:W3CDTF">2021-12-03T06:50:52Z</dcterms:created>
  <dcterms:modified xsi:type="dcterms:W3CDTF">2022-01-28T04:58:24Z</dcterms:modified>
  <cp:category/>
</cp:coreProperties>
</file>