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経営企画室\企画係\【経営分析比較表】\R03決算\R040208 県より修正依頼2.11〆\"/>
    </mc:Choice>
  </mc:AlternateContent>
  <workbookProtection workbookAlgorithmName="SHA-512" workbookHashValue="mFNhsrncvx5gPwTrGIHPOGUZ4bc43ZiOQ45z0U2UqAD/ilQkAsbvA0xq015aNik8VWzVKxEHkiTZJd+u2fr/0Q==" workbookSaltValue="K4wUlOOwltZ0eOWWgaODA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<sst xmlns="http://schemas.openxmlformats.org/spreadsheetml/2006/main" count="228" uniqueCount="113">
  <si>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</si>
  <si>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</si>
  <si>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</si>
  <si>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</si>
  <si>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</si>
  <si>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</si>
  <si>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</si>
  <si>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</si>
  <si>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</si>
  <si>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</si>
  <si>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</si>
  <si>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</si>
  <si>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</si>
  <si>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</si>
  <si>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</si>
  <si>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</si>
  <si>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</si>
  <si>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</si>
  <si>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</si>
  <si>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</si>
  <si>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</si>
  <si>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</si>
  <si>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</si>
  <si>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</si>
  <si>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</si>
  <si>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</si>
  <si>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</si>
  <si>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</si>
  <si>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</si>
  <si>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</si>
  <si>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</si>
  <si>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</si>
  <si>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</si>
  <si>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</si>
  <si>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</si>
  <si>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</si>
  <si>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</si>
  <si>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</si>
  <si>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</si>
  <si>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</si>
  <si>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</si>
  <si>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</si>
  <si>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</si>
  <si>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</si>
  <si>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</si>
  <si>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</si>
  <si>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</si>
  <si>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</si>
  <si>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</si>
  <si>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</si>
  <si>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</si>
  <si>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</si>
  <si>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</si>
  <si>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</si>
  <si>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</si>
  <si>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</si>
  <si>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</si>
  <si>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</si>
  <si>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</si>
  <si>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</si>
  <si>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</si>
  <si>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</si>
  <si>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</si>
  <si>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</si>
  <si>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</si>
  <si>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</si>
  <si>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</si>
  <si>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</si>
  <si>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</si>
  <si>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</si>
  <si>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</si>
  <si>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</si>
  <si>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</si>
  <si>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</si>
  <si>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</si>
  <si>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</si>
  <si>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</si>
  <si>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</si>
  <si>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</si>
  <si>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</si>
  <si>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</si>
  <si>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</si>
  <si>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</si>
  <si>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</si>
  <si>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</si>
  <si>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</si>
  <si>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</si>
  <si>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</si>
  <si>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</si>
  <si>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</si>
  <si>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</si>
  <si>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</si>
  <si>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</si>
  <si>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</si>
  <si>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</si>
  <si>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</si>
  <si>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</si>
  <si>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</si>
  <si>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</si>
  <si>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</si>
  <si>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</si>
  <si>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</si>
  <si>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</si>
  <si>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</si>
  <si>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</si>
  <si>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</si>
  <si>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</si>
  <si>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</si>
  <si>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</si>
  <si>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</si>
  <si>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①有形固定資産減価償却率については、前年度に比べ、若干増加したが、資産の老朽化度合は類似団体と比較して低くなっている。
③管路更新率でわかるように、更新した管路延長の割合は類似団体と比較して高いにもかかわらず、法定耐用年数を経過する管路の増加が大きいため、②管路経年化率は過去5年を比較しても高くなっている。これは全国で17番目に創立した歴史ある事業であるとともに、高度経済成長期に集中して設備投資した管路があるためである。従て、老朽管の布設替が急務となっており、市としては、平成30年3月に策定した熱海市水道事業基本計画に基づき、今後も計画的に投資していくものである。
管路更新率は2.5％の場合、全ての管路を更新するには40年を要するため、今後も、経営状況を勘案しながら、管路更新を計画的に行う必要があるといえる。</t>
    <rPh sb="1" eb="3">
      <t>ユウケイ</t>
    </rPh>
    <rPh sb="3" eb="5">
      <t>コテイ</t>
    </rPh>
    <rPh sb="5" eb="7">
      <t>シサン</t>
    </rPh>
    <rPh sb="7" eb="9">
      <t>ゲンカ</t>
    </rPh>
    <rPh sb="9" eb="11">
      <t>ショウキャク</t>
    </rPh>
    <rPh sb="11" eb="12">
      <t>リツ</t>
    </rPh>
    <rPh sb="18" eb="21">
      <t>ゼンネンド</t>
    </rPh>
    <rPh sb="22" eb="23">
      <t>クラ</t>
    </rPh>
    <rPh sb="25" eb="27">
      <t>ジャッカン</t>
    </rPh>
    <rPh sb="27" eb="29">
      <t>ゾウカ</t>
    </rPh>
    <rPh sb="33" eb="35">
      <t>シサン</t>
    </rPh>
    <rPh sb="36" eb="39">
      <t>ロウキュウカ</t>
    </rPh>
    <rPh sb="39" eb="41">
      <t>ドア</t>
    </rPh>
    <rPh sb="42" eb="43">
      <t>ルイ</t>
    </rPh>
    <rPh sb="43" eb="44">
      <t>ニ</t>
    </rPh>
    <rPh sb="44" eb="46">
      <t>ダンタイ</t>
    </rPh>
    <rPh sb="47" eb="49">
      <t>ヒカク</t>
    </rPh>
    <rPh sb="51" eb="52">
      <t>ヒク</t>
    </rPh>
    <rPh sb="61" eb="63">
      <t>カンロ</t>
    </rPh>
    <rPh sb="63" eb="65">
      <t>コウシン</t>
    </rPh>
    <rPh sb="65" eb="66">
      <t>リツ</t>
    </rPh>
    <rPh sb="74" eb="76">
      <t>コウシン</t>
    </rPh>
    <rPh sb="78" eb="80">
      <t>カンロ</t>
    </rPh>
    <rPh sb="80" eb="82">
      <t>エンチョウ</t>
    </rPh>
    <rPh sb="83" eb="85">
      <t>ワリアイ</t>
    </rPh>
    <rPh sb="86" eb="87">
      <t>ルイ</t>
    </rPh>
    <rPh sb="87" eb="88">
      <t>ニ</t>
    </rPh>
    <rPh sb="88" eb="90">
      <t>ダンタイ</t>
    </rPh>
    <rPh sb="91" eb="93">
      <t>ヒカク</t>
    </rPh>
    <rPh sb="95" eb="96">
      <t>タカ</t>
    </rPh>
    <rPh sb="105" eb="107">
      <t>ホウテイ</t>
    </rPh>
    <rPh sb="107" eb="109">
      <t>タイヨウ</t>
    </rPh>
    <rPh sb="109" eb="111">
      <t>ネンスウ</t>
    </rPh>
    <rPh sb="112" eb="114">
      <t>ケイカ</t>
    </rPh>
    <rPh sb="116" eb="118">
      <t>カンロ</t>
    </rPh>
    <rPh sb="119" eb="121">
      <t>ゾウカ</t>
    </rPh>
    <rPh sb="122" eb="123">
      <t>オオ</t>
    </rPh>
    <rPh sb="129" eb="131">
      <t>カンロ</t>
    </rPh>
    <rPh sb="131" eb="133">
      <t>ケイネン</t>
    </rPh>
    <rPh sb="133" eb="134">
      <t>カ</t>
    </rPh>
    <rPh sb="134" eb="135">
      <t>リツ</t>
    </rPh>
    <rPh sb="136" eb="138">
      <t>カコ</t>
    </rPh>
    <rPh sb="139" eb="140">
      <t>ネン</t>
    </rPh>
    <rPh sb="141" eb="143">
      <t>ヒカク</t>
    </rPh>
    <rPh sb="146" eb="147">
      <t>タカ</t>
    </rPh>
    <rPh sb="157" eb="159">
      <t>ゼンコク</t>
    </rPh>
    <rPh sb="162" eb="164">
      <t>バンメ</t>
    </rPh>
    <rPh sb="165" eb="167">
      <t>ソウリツ</t>
    </rPh>
    <rPh sb="169" eb="171">
      <t>レキシ</t>
    </rPh>
    <rPh sb="173" eb="175">
      <t>ジギョウ</t>
    </rPh>
    <rPh sb="183" eb="185">
      <t>コウド</t>
    </rPh>
    <rPh sb="185" eb="187">
      <t>ケイザイ</t>
    </rPh>
    <rPh sb="187" eb="190">
      <t>セイチョウキ</t>
    </rPh>
    <rPh sb="191" eb="193">
      <t>シュウチュウ</t>
    </rPh>
    <rPh sb="195" eb="197">
      <t>セツビ</t>
    </rPh>
    <rPh sb="197" eb="199">
      <t>トウシ</t>
    </rPh>
    <rPh sb="201" eb="203">
      <t>カンロ</t>
    </rPh>
    <rPh sb="212" eb="213">
      <t>シタガ</t>
    </rPh>
    <rPh sb="215" eb="217">
      <t>ロウキュウ</t>
    </rPh>
    <rPh sb="217" eb="218">
      <t>カン</t>
    </rPh>
    <rPh sb="219" eb="222">
      <t>フセツガ</t>
    </rPh>
    <rPh sb="223" eb="225">
      <t>キュウム</t>
    </rPh>
    <rPh sb="232" eb="233">
      <t>シ</t>
    </rPh>
    <rPh sb="238" eb="240">
      <t>ヘイセイ</t>
    </rPh>
    <rPh sb="242" eb="243">
      <t>ネン</t>
    </rPh>
    <rPh sb="244" eb="245">
      <t>ガツ</t>
    </rPh>
    <rPh sb="246" eb="248">
      <t>サクテイ</t>
    </rPh>
    <rPh sb="250" eb="253">
      <t>アタミシ</t>
    </rPh>
    <rPh sb="253" eb="255">
      <t>スイドウ</t>
    </rPh>
    <rPh sb="255" eb="257">
      <t>ジギョウ</t>
    </rPh>
    <rPh sb="257" eb="259">
      <t>キホン</t>
    </rPh>
    <rPh sb="259" eb="261">
      <t>ケイカク</t>
    </rPh>
    <rPh sb="262" eb="263">
      <t>モト</t>
    </rPh>
    <rPh sb="266" eb="268">
      <t>コンゴ</t>
    </rPh>
    <rPh sb="269" eb="272">
      <t>ケイカクテキ</t>
    </rPh>
    <rPh sb="273" eb="275">
      <t>トウシ</t>
    </rPh>
    <rPh sb="286" eb="288">
      <t>カンロ</t>
    </rPh>
    <rPh sb="288" eb="290">
      <t>コウシン</t>
    </rPh>
    <rPh sb="290" eb="291">
      <t>リツ</t>
    </rPh>
    <rPh sb="297" eb="299">
      <t>バアイ</t>
    </rPh>
    <rPh sb="300" eb="301">
      <t>スベ</t>
    </rPh>
    <rPh sb="303" eb="305">
      <t>カンロ</t>
    </rPh>
    <rPh sb="306" eb="308">
      <t>コウシン</t>
    </rPh>
    <rPh sb="314" eb="315">
      <t>ネン</t>
    </rPh>
    <rPh sb="316" eb="317">
      <t>ヨウ</t>
    </rPh>
    <rPh sb="322" eb="324">
      <t>コンゴ</t>
    </rPh>
    <rPh sb="326" eb="328">
      <t>ケイエイ</t>
    </rPh>
    <rPh sb="328" eb="330">
      <t>ジョウキョウ</t>
    </rPh>
    <rPh sb="331" eb="333">
      <t>カンアン</t>
    </rPh>
    <rPh sb="338" eb="340">
      <t>カンロ</t>
    </rPh>
    <rPh sb="340" eb="342">
      <t>コウシン</t>
    </rPh>
    <rPh sb="343" eb="346">
      <t>ケイカクテキ</t>
    </rPh>
    <rPh sb="347" eb="348">
      <t>オコナ</t>
    </rPh>
    <rPh sb="349" eb="351">
      <t>ヒツヨウ</t>
    </rPh>
    <phoneticPr fontId="4"/>
  </si>
  <si>
    <t>老朽化した水道施設の更新費用や維持管理費の増加が予測される中、人口減少や節水機器の普及により有収水量の減少は今後も続く状況にある。平成30年3月には経営戦略を策定したところではあるが、投資と経営を両立させるために、経費節減及び適正な料金水準の維持に努めるものである。
新型コロナウイルスの影響を大きく受けている状態で景気の回復も見込むことが難しいことではあるが、今後も安定した水道の供給に取組みつつ、質の高い経営水準を目指していくものである。</t>
    <phoneticPr fontId="4"/>
  </si>
  <si>
    <t>経営の健全性・効率性については,類似団体との比較においては著しく劣っている分野はないと考える。①経常収支比率については、99.94％と黒字であることを示す100％を割っており類似団体平均値を下回っているが、経常利益である給水収益が大幅減少しているためである。減少要因としては、新型コロナウイルスの影響により観光客が減少しホテル旅館等の給水需要が伸び悩んだことが大きい。⑦施設利用率については、近年平均値を上回ってはいるがこれは認可変更に伴う一日配水能力の見直しによる影響である。引続き施設の最適規模を把握し、効率的運用に努めるものである。改善傾向を続けている指標は⑧の有収率である。経営状況が厳しかった時期に着手できなかった施設整備や老朽化した管路の布設替工事に加え近年では流量計設置による異常水量の早期発見に伴い有収率はわずかではあるが向上してきている。③流動比率については、前年度に比べ大幅に減少しているが年度をまたぐ支払いが増えてしまった結果、流動負債である未払金が増加したためである。なお、施設整備や老朽管の布設替等の投資額増加に伴いその財源として企業債を借入れたため、④企業債残高対給水収益比率について上昇傾向にある。⑤料金回収率については経常収支比率同様、新型コロナウイルスの影響で給水需要が伸び悩んだことにより前年と比べ給水収益が減少している。よって供給単価が減少。また年間総有収水量が減少しているにもかかわらず、経常費用等の各費用が増加しているため給水原価が増加している。給水需要が伸び悩んでいるため、引き続き費用の削減を心掛け健全経営に努めるものである。</t>
    <rPh sb="0" eb="2">
      <t>ケイエイ</t>
    </rPh>
    <rPh sb="3" eb="5">
      <t>ケンゼン</t>
    </rPh>
    <rPh sb="5" eb="6">
      <t>セイ</t>
    </rPh>
    <rPh sb="7" eb="10">
      <t>コウリツセイ</t>
    </rPh>
    <rPh sb="16" eb="18">
      <t>ルイジ</t>
    </rPh>
    <rPh sb="18" eb="20">
      <t>ダンタイ</t>
    </rPh>
    <rPh sb="22" eb="24">
      <t>ヒカク</t>
    </rPh>
    <rPh sb="29" eb="30">
      <t>イチジル</t>
    </rPh>
    <rPh sb="32" eb="33">
      <t>オト</t>
    </rPh>
    <rPh sb="37" eb="39">
      <t>ブンヤ</t>
    </rPh>
    <rPh sb="43" eb="44">
      <t>カンガ</t>
    </rPh>
    <rPh sb="48" eb="50">
      <t>ケイジョウ</t>
    </rPh>
    <rPh sb="50" eb="52">
      <t>シュウシ</t>
    </rPh>
    <rPh sb="52" eb="54">
      <t>ヒリツ</t>
    </rPh>
    <rPh sb="67" eb="69">
      <t>クロジ</t>
    </rPh>
    <rPh sb="75" eb="76">
      <t>シメ</t>
    </rPh>
    <rPh sb="82" eb="83">
      <t>ワ</t>
    </rPh>
    <rPh sb="87" eb="88">
      <t>ルイ</t>
    </rPh>
    <rPh sb="88" eb="89">
      <t>ニ</t>
    </rPh>
    <rPh sb="89" eb="91">
      <t>ダンタイ</t>
    </rPh>
    <rPh sb="91" eb="94">
      <t>ヘイキンチ</t>
    </rPh>
    <rPh sb="95" eb="97">
      <t>シタマワ</t>
    </rPh>
    <rPh sb="103" eb="105">
      <t>ケイジョウ</t>
    </rPh>
    <rPh sb="105" eb="107">
      <t>リエキ</t>
    </rPh>
    <rPh sb="110" eb="112">
      <t>キュウスイ</t>
    </rPh>
    <rPh sb="112" eb="114">
      <t>シュウエキ</t>
    </rPh>
    <rPh sb="115" eb="117">
      <t>オオハバ</t>
    </rPh>
    <rPh sb="117" eb="119">
      <t>ゲンショウ</t>
    </rPh>
    <rPh sb="129" eb="131">
      <t>ゲンショウ</t>
    </rPh>
    <rPh sb="131" eb="133">
      <t>ヨウイン</t>
    </rPh>
    <rPh sb="138" eb="140">
      <t>シンガタ</t>
    </rPh>
    <rPh sb="148" eb="150">
      <t>エイキョウ</t>
    </rPh>
    <rPh sb="153" eb="156">
      <t>カンコウキャク</t>
    </rPh>
    <rPh sb="157" eb="159">
      <t>ゲンショウ</t>
    </rPh>
    <rPh sb="163" eb="165">
      <t>リョカン</t>
    </rPh>
    <rPh sb="165" eb="166">
      <t>トウ</t>
    </rPh>
    <rPh sb="167" eb="169">
      <t>キュウスイ</t>
    </rPh>
    <rPh sb="169" eb="171">
      <t>ジュヨウ</t>
    </rPh>
    <rPh sb="172" eb="173">
      <t>ノ</t>
    </rPh>
    <rPh sb="174" eb="175">
      <t>ナヤ</t>
    </rPh>
    <rPh sb="180" eb="181">
      <t>オオ</t>
    </rPh>
    <rPh sb="185" eb="187">
      <t>シセツ</t>
    </rPh>
    <rPh sb="187" eb="189">
      <t>リヨウ</t>
    </rPh>
    <rPh sb="189" eb="190">
      <t>リツ</t>
    </rPh>
    <rPh sb="196" eb="198">
      <t>キンネン</t>
    </rPh>
    <rPh sb="198" eb="201">
      <t>ヘイキンチ</t>
    </rPh>
    <rPh sb="202" eb="204">
      <t>ウワマワ</t>
    </rPh>
    <rPh sb="213" eb="215">
      <t>ニンカ</t>
    </rPh>
    <rPh sb="215" eb="217">
      <t>ヘンコウ</t>
    </rPh>
    <rPh sb="218" eb="219">
      <t>トモナ</t>
    </rPh>
    <rPh sb="220" eb="222">
      <t>イチニチ</t>
    </rPh>
    <rPh sb="222" eb="224">
      <t>ハイスイ</t>
    </rPh>
    <rPh sb="224" eb="226">
      <t>ノウリョク</t>
    </rPh>
    <rPh sb="227" eb="229">
      <t>ミナオ</t>
    </rPh>
    <rPh sb="233" eb="235">
      <t>エイキョウ</t>
    </rPh>
    <rPh sb="239" eb="241">
      <t>ヒキツヅ</t>
    </rPh>
    <rPh sb="242" eb="244">
      <t>シセツ</t>
    </rPh>
    <rPh sb="269" eb="271">
      <t>カイゼン</t>
    </rPh>
    <rPh sb="271" eb="273">
      <t>ケイコウ</t>
    </rPh>
    <rPh sb="274" eb="275">
      <t>ツヅ</t>
    </rPh>
    <rPh sb="279" eb="281">
      <t>シヒョウ</t>
    </rPh>
    <rPh sb="284" eb="287">
      <t>ユウシュウリツ</t>
    </rPh>
    <rPh sb="291" eb="293">
      <t>ケイエイ</t>
    </rPh>
    <rPh sb="293" eb="295">
      <t>ジョウキョウ</t>
    </rPh>
    <rPh sb="296" eb="297">
      <t>キビ</t>
    </rPh>
    <rPh sb="301" eb="303">
      <t>ジキ</t>
    </rPh>
    <rPh sb="304" eb="306">
      <t>チャクシュ</t>
    </rPh>
    <rPh sb="312" eb="314">
      <t>シセツ</t>
    </rPh>
    <rPh sb="314" eb="316">
      <t>セイビ</t>
    </rPh>
    <rPh sb="317" eb="320">
      <t>ロウキュウカ</t>
    </rPh>
    <rPh sb="322" eb="324">
      <t>カンロ</t>
    </rPh>
    <rPh sb="325" eb="328">
      <t>フセツガ</t>
    </rPh>
    <rPh sb="328" eb="330">
      <t>コウジ</t>
    </rPh>
    <rPh sb="331" eb="332">
      <t>クワ</t>
    </rPh>
    <rPh sb="333" eb="335">
      <t>キンネン</t>
    </rPh>
    <rPh sb="337" eb="340">
      <t>リュウリョウケイ</t>
    </rPh>
    <rPh sb="340" eb="342">
      <t>セッチ</t>
    </rPh>
    <rPh sb="345" eb="347">
      <t>イジョウ</t>
    </rPh>
    <rPh sb="347" eb="349">
      <t>スイリョウ</t>
    </rPh>
    <rPh sb="350" eb="352">
      <t>ソウキ</t>
    </rPh>
    <rPh sb="352" eb="354">
      <t>ハッケン</t>
    </rPh>
    <rPh sb="355" eb="356">
      <t>トモナ</t>
    </rPh>
    <rPh sb="357" eb="360">
      <t>ユウシュウリツ</t>
    </rPh>
    <rPh sb="369" eb="371">
      <t>コウジョウ</t>
    </rPh>
    <rPh sb="379" eb="381">
      <t>リュウドウ</t>
    </rPh>
    <rPh sb="381" eb="383">
      <t>ヒリツ</t>
    </rPh>
    <rPh sb="389" eb="392">
      <t>ゼンネンド</t>
    </rPh>
    <rPh sb="393" eb="394">
      <t>クラ</t>
    </rPh>
    <rPh sb="395" eb="397">
      <t>オオハバ</t>
    </rPh>
    <rPh sb="398" eb="400">
      <t>ゲンショウ</t>
    </rPh>
    <rPh sb="405" eb="407">
      <t>ネンド</t>
    </rPh>
    <rPh sb="411" eb="413">
      <t>シハラ</t>
    </rPh>
    <rPh sb="415" eb="416">
      <t>フ</t>
    </rPh>
    <rPh sb="422" eb="424">
      <t>ケッカ</t>
    </rPh>
    <rPh sb="425" eb="427">
      <t>リュウドウ</t>
    </rPh>
    <rPh sb="427" eb="429">
      <t>フサイ</t>
    </rPh>
    <rPh sb="432" eb="435">
      <t>ミバライキン</t>
    </rPh>
    <rPh sb="436" eb="438">
      <t>ゾウカ</t>
    </rPh>
    <rPh sb="449" eb="451">
      <t>シセツ</t>
    </rPh>
    <rPh sb="451" eb="453">
      <t>セイビ</t>
    </rPh>
    <rPh sb="515" eb="517">
      <t>リョウキン</t>
    </rPh>
    <rPh sb="517" eb="519">
      <t>カイシュウ</t>
    </rPh>
    <rPh sb="519" eb="520">
      <t>リツ</t>
    </rPh>
    <rPh sb="525" eb="527">
      <t>ケイジョウ</t>
    </rPh>
    <rPh sb="527" eb="529">
      <t>シュウシ</t>
    </rPh>
    <rPh sb="529" eb="531">
      <t>ヒリツ</t>
    </rPh>
    <rPh sb="531" eb="533">
      <t>ドウヨウ</t>
    </rPh>
    <rPh sb="534" eb="536">
      <t>シンガタ</t>
    </rPh>
    <rPh sb="544" eb="546">
      <t>エイキョウ</t>
    </rPh>
    <rPh sb="547" eb="549">
      <t>キュウスイ</t>
    </rPh>
    <rPh sb="549" eb="551">
      <t>ジュヨウ</t>
    </rPh>
    <rPh sb="552" eb="553">
      <t>ノ</t>
    </rPh>
    <rPh sb="554" eb="555">
      <t>ナヤ</t>
    </rPh>
    <rPh sb="562" eb="564">
      <t>ゼンネン</t>
    </rPh>
    <rPh sb="565" eb="566">
      <t>クラ</t>
    </rPh>
    <rPh sb="567" eb="569">
      <t>キュウスイ</t>
    </rPh>
    <rPh sb="569" eb="571">
      <t>シュウエキ</t>
    </rPh>
    <rPh sb="572" eb="574">
      <t>ゲンショウ</t>
    </rPh>
    <rPh sb="582" eb="584">
      <t>キョウキュウ</t>
    </rPh>
    <rPh sb="584" eb="586">
      <t>タンカ</t>
    </rPh>
    <rPh sb="587" eb="589">
      <t>ゲンショウ</t>
    </rPh>
    <rPh sb="592" eb="594">
      <t>ネンカン</t>
    </rPh>
    <rPh sb="594" eb="595">
      <t>ソウ</t>
    </rPh>
    <rPh sb="595" eb="597">
      <t>ユウシュウ</t>
    </rPh>
    <rPh sb="597" eb="599">
      <t>スイリョウ</t>
    </rPh>
    <rPh sb="600" eb="602">
      <t>ゲンショウ</t>
    </rPh>
    <rPh sb="614" eb="616">
      <t>ケイジョウ</t>
    </rPh>
    <rPh sb="616" eb="618">
      <t>ヒヨウ</t>
    </rPh>
    <rPh sb="618" eb="619">
      <t>トウ</t>
    </rPh>
    <rPh sb="620" eb="623">
      <t>カクヒヨウ</t>
    </rPh>
    <rPh sb="624" eb="626">
      <t>ゾウカ</t>
    </rPh>
    <rPh sb="632" eb="634">
      <t>キュウスイ</t>
    </rPh>
    <rPh sb="634" eb="636">
      <t>ゲンカ</t>
    </rPh>
    <rPh sb="637" eb="639">
      <t>ゾウカ</t>
    </rPh>
    <rPh sb="644" eb="646">
      <t>キュウスイ</t>
    </rPh>
    <rPh sb="646" eb="648">
      <t>ジュヨウ</t>
    </rPh>
    <rPh sb="649" eb="650">
      <t>ノ</t>
    </rPh>
    <rPh sb="651" eb="652">
      <t>ナヤ</t>
    </rPh>
    <rPh sb="659" eb="660">
      <t>ヒ</t>
    </rPh>
    <rPh sb="661" eb="662">
      <t>ツヅ</t>
    </rPh>
    <rPh sb="663" eb="665">
      <t>ヒヨウ</t>
    </rPh>
    <rPh sb="666" eb="668">
      <t>サクゲン</t>
    </rPh>
    <rPh sb="669" eb="671">
      <t>ココロガ</t>
    </rPh>
    <rPh sb="672" eb="674">
      <t>ケンゼン</t>
    </rPh>
    <rPh sb="674" eb="676">
      <t>ケイエイ</t>
    </rPh>
    <rPh sb="677" eb="67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</si>
</sst>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1.61</c:v>
                </c:pt>
                <c:pt idx="1">
                  <c:v>1.33</c:v>
                </c:pt>
                <c:pt idx="2">
                  <c:v>1.52</c:v>
                </c:pt>
                <c:pt idx="3">
                  <c:v>2.4</c:v>
                </c:pt>
                <c:pt idx="4">
                  <c:v>1.71</c:v>
                </c:pt>
              </c:numCache>
            </c:numRef>
          </c:val>
          <c:extLst>
            <c:ext xmlns:c16="http://schemas.microsoft.com/office/drawing/2014/chart" uri="{C3380CC4-5D6E-409C-BE32-E72D297353CC}">
              <c16:uniqueId val="{00000000-2079-489D-BAB6-D72B38B572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2079-489D-BAB6-D72B38B572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52.41</c:v>
                </c:pt>
                <c:pt idx="1">
                  <c:v>67.349999999999994</c:v>
                </c:pt>
                <c:pt idx="2">
                  <c:v>66.78</c:v>
                </c:pt>
                <c:pt idx="3">
                  <c:v>68.260000000000005</c:v>
                </c:pt>
                <c:pt idx="4">
                  <c:v>60.92</c:v>
                </c:pt>
              </c:numCache>
            </c:numRef>
          </c:val>
          <c:extLst>
            <c:ext xmlns:c16="http://schemas.microsoft.com/office/drawing/2014/chart" uri="{C3380CC4-5D6E-409C-BE32-E72D297353CC}">
              <c16:uniqueId val="{00000000-C565-41B8-8C89-E3FB34C18C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C565-41B8-8C89-E3FB34C18C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78.42</c:v>
                </c:pt>
                <c:pt idx="1">
                  <c:v>80.56</c:v>
                </c:pt>
                <c:pt idx="2">
                  <c:v>80.61</c:v>
                </c:pt>
                <c:pt idx="3">
                  <c:v>83.69</c:v>
                </c:pt>
                <c:pt idx="4">
                  <c:v>83.9</c:v>
                </c:pt>
              </c:numCache>
            </c:numRef>
          </c:val>
          <c:extLst>
            <c:ext xmlns:c16="http://schemas.microsoft.com/office/drawing/2014/chart" uri="{C3380CC4-5D6E-409C-BE32-E72D297353CC}">
              <c16:uniqueId val="{00000000-5EFC-4EB8-A41D-4E1217D9C5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5EFC-4EB8-A41D-4E1217D9C5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118.33</c:v>
                </c:pt>
                <c:pt idx="1">
                  <c:v>116.23</c:v>
                </c:pt>
                <c:pt idx="2">
                  <c:v>114.97</c:v>
                </c:pt>
                <c:pt idx="3">
                  <c:v>112.18</c:v>
                </c:pt>
                <c:pt idx="4">
                  <c:v>99.94</c:v>
                </c:pt>
              </c:numCache>
            </c:numRef>
          </c:val>
          <c:extLst>
            <c:ext xmlns:c16="http://schemas.microsoft.com/office/drawing/2014/chart" uri="{C3380CC4-5D6E-409C-BE32-E72D297353CC}">
              <c16:uniqueId val="{00000000-12E4-443E-A9CB-D07800BEC2B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12E4-443E-A9CB-D07800BEC2B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43.03</c:v>
                </c:pt>
                <c:pt idx="1">
                  <c:v>41.17</c:v>
                </c:pt>
                <c:pt idx="2">
                  <c:v>41.41</c:v>
                </c:pt>
                <c:pt idx="3">
                  <c:v>40.99</c:v>
                </c:pt>
                <c:pt idx="4">
                  <c:v>41.44</c:v>
                </c:pt>
              </c:numCache>
            </c:numRef>
          </c:val>
          <c:extLst>
            <c:ext xmlns:c16="http://schemas.microsoft.com/office/drawing/2014/chart" uri="{C3380CC4-5D6E-409C-BE32-E72D297353CC}">
              <c16:uniqueId val="{00000000-9B17-40CE-B2C9-320376BC60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9B17-40CE-B2C9-320376BC60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39.03</c:v>
                </c:pt>
                <c:pt idx="1">
                  <c:v>37.72</c:v>
                </c:pt>
                <c:pt idx="2">
                  <c:v>39.35</c:v>
                </c:pt>
                <c:pt idx="3">
                  <c:v>39.549999999999997</c:v>
                </c:pt>
                <c:pt idx="4">
                  <c:v>39.58</c:v>
                </c:pt>
              </c:numCache>
            </c:numRef>
          </c:val>
          <c:extLst>
            <c:ext xmlns:c16="http://schemas.microsoft.com/office/drawing/2014/chart" uri="{C3380CC4-5D6E-409C-BE32-E72D297353CC}">
              <c16:uniqueId val="{00000000-5767-41D1-BC7B-7580FDA1C34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5767-41D1-BC7B-7580FDA1C34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F8-4816-B1F0-A8383699C72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90F8-4816-B1F0-A8383699C72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167.78</c:v>
                </c:pt>
                <c:pt idx="1">
                  <c:v>182.86</c:v>
                </c:pt>
                <c:pt idx="2">
                  <c:v>290.39</c:v>
                </c:pt>
                <c:pt idx="3">
                  <c:v>331.06</c:v>
                </c:pt>
                <c:pt idx="4">
                  <c:v>228.67</c:v>
                </c:pt>
              </c:numCache>
            </c:numRef>
          </c:val>
          <c:extLst>
            <c:ext xmlns:c16="http://schemas.microsoft.com/office/drawing/2014/chart" uri="{C3380CC4-5D6E-409C-BE32-E72D297353CC}">
              <c16:uniqueId val="{00000000-13C1-42E5-98D8-6CFE36057B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13C1-42E5-98D8-6CFE36057B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245.69</c:v>
                </c:pt>
                <c:pt idx="1">
                  <c:v>265.16000000000003</c:v>
                </c:pt>
                <c:pt idx="2">
                  <c:v>279.37</c:v>
                </c:pt>
                <c:pt idx="3">
                  <c:v>304.24</c:v>
                </c:pt>
                <c:pt idx="4">
                  <c:v>393.26</c:v>
                </c:pt>
              </c:numCache>
            </c:numRef>
          </c:val>
          <c:extLst>
            <c:ext xmlns:c16="http://schemas.microsoft.com/office/drawing/2014/chart" uri="{C3380CC4-5D6E-409C-BE32-E72D297353CC}">
              <c16:uniqueId val="{00000000-C9D1-4AE7-859D-E3E74822E7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C9D1-4AE7-859D-E3E74822E7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116.42</c:v>
                </c:pt>
                <c:pt idx="1">
                  <c:v>115.72</c:v>
                </c:pt>
                <c:pt idx="2">
                  <c:v>114.23</c:v>
                </c:pt>
                <c:pt idx="3">
                  <c:v>111.24</c:v>
                </c:pt>
                <c:pt idx="4">
                  <c:v>90.68</c:v>
                </c:pt>
              </c:numCache>
            </c:numRef>
          </c:val>
          <c:extLst>
            <c:ext xmlns:c16="http://schemas.microsoft.com/office/drawing/2014/chart" uri="{C3380CC4-5D6E-409C-BE32-E72D297353CC}">
              <c16:uniqueId val="{00000000-3320-4742-A144-59CF6551C4A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3320-4742-A144-59CF6551C4A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159.02000000000001</c:v>
                </c:pt>
                <c:pt idx="1">
                  <c:v>159.96</c:v>
                </c:pt>
                <c:pt idx="2">
                  <c:v>162.02000000000001</c:v>
                </c:pt>
                <c:pt idx="3">
                  <c:v>167.1</c:v>
                </c:pt>
                <c:pt idx="4">
                  <c:v>192.21</c:v>
                </c:pt>
              </c:numCache>
            </c:numRef>
          </c:val>
          <c:extLst>
            <c:ext xmlns:c16="http://schemas.microsoft.com/office/drawing/2014/chart" uri="{C3380CC4-5D6E-409C-BE32-E72D297353CC}">
              <c16:uniqueId val="{00000000-C3B8-430B-8047-6EB9BFB514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C3B8-430B-8047-6EB9BFB514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熱海市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36036</v>
      </c>
      <c r="AM8" s="61"/>
      <c r="AN8" s="61"/>
      <c r="AO8" s="61"/>
      <c r="AP8" s="61"/>
      <c r="AQ8" s="61"/>
      <c r="AR8" s="61"/>
      <c r="AS8" s="61"/>
      <c r="AT8" s="52">
        <f>データ!$S$6</f>
        <v>61.78</v>
      </c>
      <c r="AU8" s="53"/>
      <c r="AV8" s="53"/>
      <c r="AW8" s="53"/>
      <c r="AX8" s="53"/>
      <c r="AY8" s="53"/>
      <c r="AZ8" s="53"/>
      <c r="BA8" s="53"/>
      <c r="BB8" s="54">
        <f>データ!$T$6</f>
        <v>583.29999999999995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60.48</v>
      </c>
      <c r="J10" s="53"/>
      <c r="K10" s="53"/>
      <c r="L10" s="53"/>
      <c r="M10" s="53"/>
      <c r="N10" s="53"/>
      <c r="O10" s="64"/>
      <c r="P10" s="54">
        <f>データ!$P$6</f>
        <v>99.89</v>
      </c>
      <c r="Q10" s="54"/>
      <c r="R10" s="54"/>
      <c r="S10" s="54"/>
      <c r="T10" s="54"/>
      <c r="U10" s="54"/>
      <c r="V10" s="54"/>
      <c r="W10" s="61">
        <f>データ!$Q$6</f>
        <v>2615</v>
      </c>
      <c r="X10" s="61"/>
      <c r="Y10" s="61"/>
      <c r="Z10" s="61"/>
      <c r="AA10" s="61"/>
      <c r="AB10" s="61"/>
      <c r="AC10" s="61"/>
      <c r="AD10" s="2"/>
      <c r="AE10" s="2"/>
      <c r="AF10" s="2"/>
      <c r="AG10" s="2"/>
      <c r="AH10" s="4"/>
      <c r="AI10" s="4"/>
      <c r="AJ10" s="4"/>
      <c r="AK10" s="4"/>
      <c r="AL10" s="61">
        <f>データ!$U$6</f>
        <v>35718</v>
      </c>
      <c r="AM10" s="61"/>
      <c r="AN10" s="61"/>
      <c r="AO10" s="61"/>
      <c r="AP10" s="61"/>
      <c r="AQ10" s="61"/>
      <c r="AR10" s="61"/>
      <c r="AS10" s="61"/>
      <c r="AT10" s="52">
        <f>データ!$V$6</f>
        <v>23.91</v>
      </c>
      <c r="AU10" s="53"/>
      <c r="AV10" s="53"/>
      <c r="AW10" s="53"/>
      <c r="AX10" s="53"/>
      <c r="AY10" s="53"/>
      <c r="AZ10" s="53"/>
      <c r="BA10" s="53"/>
      <c r="BB10" s="54">
        <f>データ!$W$6</f>
        <v>1493.85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23</v>
      </c>
      <c r="BM11" s="80"/>
      <c r="BN11" s="80"/>
      <c r="BO11" s="80"/>
      <c r="BP11" s="80"/>
      <c r="BQ11" s="80"/>
      <c r="BR11" s="80"/>
      <c r="BS11" s="80"/>
      <c r="BT11" s="80"/>
      <c r="BU11" s="80"/>
      <c r="BV11" s="80"/>
      <c r="BW11" s="80"/>
      <c r="BX11" s="80"/>
      <c r="BY11" s="80"/>
      <c r="BZ11" s="8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15">
      <c r="A14" s="2"/>
      <c r="B14" s="82" t="s">
        <v>24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4"/>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7"/>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8" t="s">
        <v>112</v>
      </c>
      <c r="BM16" s="99"/>
      <c r="BN16" s="99"/>
      <c r="BO16" s="99"/>
      <c r="BP16" s="99"/>
      <c r="BQ16" s="99"/>
      <c r="BR16" s="99"/>
      <c r="BS16" s="99"/>
      <c r="BT16" s="99"/>
      <c r="BU16" s="99"/>
      <c r="BV16" s="99"/>
      <c r="BW16" s="99"/>
      <c r="BX16" s="99"/>
      <c r="BY16" s="99"/>
      <c r="BZ16" s="10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8"/>
      <c r="BM17" s="99"/>
      <c r="BN17" s="99"/>
      <c r="BO17" s="99"/>
      <c r="BP17" s="99"/>
      <c r="BQ17" s="99"/>
      <c r="BR17" s="99"/>
      <c r="BS17" s="99"/>
      <c r="BT17" s="99"/>
      <c r="BU17" s="99"/>
      <c r="BV17" s="99"/>
      <c r="BW17" s="99"/>
      <c r="BX17" s="99"/>
      <c r="BY17" s="99"/>
      <c r="BZ17" s="10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8"/>
      <c r="BM18" s="99"/>
      <c r="BN18" s="99"/>
      <c r="BO18" s="99"/>
      <c r="BP18" s="99"/>
      <c r="BQ18" s="99"/>
      <c r="BR18" s="99"/>
      <c r="BS18" s="99"/>
      <c r="BT18" s="99"/>
      <c r="BU18" s="99"/>
      <c r="BV18" s="99"/>
      <c r="BW18" s="99"/>
      <c r="BX18" s="99"/>
      <c r="BY18" s="99"/>
      <c r="BZ18" s="10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8"/>
      <c r="BM19" s="99"/>
      <c r="BN19" s="99"/>
      <c r="BO19" s="99"/>
      <c r="BP19" s="99"/>
      <c r="BQ19" s="99"/>
      <c r="BR19" s="99"/>
      <c r="BS19" s="99"/>
      <c r="BT19" s="99"/>
      <c r="BU19" s="99"/>
      <c r="BV19" s="99"/>
      <c r="BW19" s="99"/>
      <c r="BX19" s="99"/>
      <c r="BY19" s="99"/>
      <c r="BZ19" s="10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8"/>
      <c r="BM20" s="99"/>
      <c r="BN20" s="99"/>
      <c r="BO20" s="99"/>
      <c r="BP20" s="99"/>
      <c r="BQ20" s="99"/>
      <c r="BR20" s="99"/>
      <c r="BS20" s="99"/>
      <c r="BT20" s="99"/>
      <c r="BU20" s="99"/>
      <c r="BV20" s="99"/>
      <c r="BW20" s="99"/>
      <c r="BX20" s="99"/>
      <c r="BY20" s="99"/>
      <c r="BZ20" s="10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8"/>
      <c r="BM21" s="99"/>
      <c r="BN21" s="99"/>
      <c r="BO21" s="99"/>
      <c r="BP21" s="99"/>
      <c r="BQ21" s="99"/>
      <c r="BR21" s="99"/>
      <c r="BS21" s="99"/>
      <c r="BT21" s="99"/>
      <c r="BU21" s="99"/>
      <c r="BV21" s="99"/>
      <c r="BW21" s="99"/>
      <c r="BX21" s="99"/>
      <c r="BY21" s="99"/>
      <c r="BZ21" s="10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8"/>
      <c r="BM22" s="99"/>
      <c r="BN22" s="99"/>
      <c r="BO22" s="99"/>
      <c r="BP22" s="99"/>
      <c r="BQ22" s="99"/>
      <c r="BR22" s="99"/>
      <c r="BS22" s="99"/>
      <c r="BT22" s="99"/>
      <c r="BU22" s="99"/>
      <c r="BV22" s="99"/>
      <c r="BW22" s="99"/>
      <c r="BX22" s="99"/>
      <c r="BY22" s="99"/>
      <c r="BZ22" s="10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8"/>
      <c r="BM23" s="99"/>
      <c r="BN23" s="99"/>
      <c r="BO23" s="99"/>
      <c r="BP23" s="99"/>
      <c r="BQ23" s="99"/>
      <c r="BR23" s="99"/>
      <c r="BS23" s="99"/>
      <c r="BT23" s="99"/>
      <c r="BU23" s="99"/>
      <c r="BV23" s="99"/>
      <c r="BW23" s="99"/>
      <c r="BX23" s="99"/>
      <c r="BY23" s="99"/>
      <c r="BZ23" s="10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8"/>
      <c r="BM24" s="99"/>
      <c r="BN24" s="99"/>
      <c r="BO24" s="99"/>
      <c r="BP24" s="99"/>
      <c r="BQ24" s="99"/>
      <c r="BR24" s="99"/>
      <c r="BS24" s="99"/>
      <c r="BT24" s="99"/>
      <c r="BU24" s="99"/>
      <c r="BV24" s="99"/>
      <c r="BW24" s="99"/>
      <c r="BX24" s="99"/>
      <c r="BY24" s="99"/>
      <c r="BZ24" s="10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8"/>
      <c r="BM25" s="99"/>
      <c r="BN25" s="99"/>
      <c r="BO25" s="99"/>
      <c r="BP25" s="99"/>
      <c r="BQ25" s="99"/>
      <c r="BR25" s="99"/>
      <c r="BS25" s="99"/>
      <c r="BT25" s="99"/>
      <c r="BU25" s="99"/>
      <c r="BV25" s="99"/>
      <c r="BW25" s="99"/>
      <c r="BX25" s="99"/>
      <c r="BY25" s="99"/>
      <c r="BZ25" s="10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8"/>
      <c r="BM26" s="99"/>
      <c r="BN26" s="99"/>
      <c r="BO26" s="99"/>
      <c r="BP26" s="99"/>
      <c r="BQ26" s="99"/>
      <c r="BR26" s="99"/>
      <c r="BS26" s="99"/>
      <c r="BT26" s="99"/>
      <c r="BU26" s="99"/>
      <c r="BV26" s="99"/>
      <c r="BW26" s="99"/>
      <c r="BX26" s="99"/>
      <c r="BY26" s="99"/>
      <c r="BZ26" s="10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8"/>
      <c r="BM27" s="99"/>
      <c r="BN27" s="99"/>
      <c r="BO27" s="99"/>
      <c r="BP27" s="99"/>
      <c r="BQ27" s="99"/>
      <c r="BR27" s="99"/>
      <c r="BS27" s="99"/>
      <c r="BT27" s="99"/>
      <c r="BU27" s="99"/>
      <c r="BV27" s="99"/>
      <c r="BW27" s="99"/>
      <c r="BX27" s="99"/>
      <c r="BY27" s="99"/>
      <c r="BZ27" s="10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8"/>
      <c r="BM28" s="99"/>
      <c r="BN28" s="99"/>
      <c r="BO28" s="99"/>
      <c r="BP28" s="99"/>
      <c r="BQ28" s="99"/>
      <c r="BR28" s="99"/>
      <c r="BS28" s="99"/>
      <c r="BT28" s="99"/>
      <c r="BU28" s="99"/>
      <c r="BV28" s="99"/>
      <c r="BW28" s="99"/>
      <c r="BX28" s="99"/>
      <c r="BY28" s="99"/>
      <c r="BZ28" s="10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8"/>
      <c r="BM29" s="99"/>
      <c r="BN29" s="99"/>
      <c r="BO29" s="99"/>
      <c r="BP29" s="99"/>
      <c r="BQ29" s="99"/>
      <c r="BR29" s="99"/>
      <c r="BS29" s="99"/>
      <c r="BT29" s="99"/>
      <c r="BU29" s="99"/>
      <c r="BV29" s="99"/>
      <c r="BW29" s="99"/>
      <c r="BX29" s="99"/>
      <c r="BY29" s="99"/>
      <c r="BZ29" s="10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8"/>
      <c r="BM30" s="99"/>
      <c r="BN30" s="99"/>
      <c r="BO30" s="99"/>
      <c r="BP30" s="99"/>
      <c r="BQ30" s="99"/>
      <c r="BR30" s="99"/>
      <c r="BS30" s="99"/>
      <c r="BT30" s="99"/>
      <c r="BU30" s="99"/>
      <c r="BV30" s="99"/>
      <c r="BW30" s="99"/>
      <c r="BX30" s="99"/>
      <c r="BY30" s="99"/>
      <c r="BZ30" s="10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8"/>
      <c r="BM31" s="99"/>
      <c r="BN31" s="99"/>
      <c r="BO31" s="99"/>
      <c r="BP31" s="99"/>
      <c r="BQ31" s="99"/>
      <c r="BR31" s="99"/>
      <c r="BS31" s="99"/>
      <c r="BT31" s="99"/>
      <c r="BU31" s="99"/>
      <c r="BV31" s="99"/>
      <c r="BW31" s="99"/>
      <c r="BX31" s="99"/>
      <c r="BY31" s="99"/>
      <c r="BZ31" s="10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8"/>
      <c r="BM32" s="99"/>
      <c r="BN32" s="99"/>
      <c r="BO32" s="99"/>
      <c r="BP32" s="99"/>
      <c r="BQ32" s="99"/>
      <c r="BR32" s="99"/>
      <c r="BS32" s="99"/>
      <c r="BT32" s="99"/>
      <c r="BU32" s="99"/>
      <c r="BV32" s="99"/>
      <c r="BW32" s="99"/>
      <c r="BX32" s="99"/>
      <c r="BY32" s="99"/>
      <c r="BZ32" s="10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8"/>
      <c r="BM33" s="99"/>
      <c r="BN33" s="99"/>
      <c r="BO33" s="99"/>
      <c r="BP33" s="99"/>
      <c r="BQ33" s="99"/>
      <c r="BR33" s="99"/>
      <c r="BS33" s="99"/>
      <c r="BT33" s="99"/>
      <c r="BU33" s="99"/>
      <c r="BV33" s="99"/>
      <c r="BW33" s="99"/>
      <c r="BX33" s="99"/>
      <c r="BY33" s="99"/>
      <c r="BZ33" s="10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8"/>
      <c r="BM34" s="99"/>
      <c r="BN34" s="99"/>
      <c r="BO34" s="99"/>
      <c r="BP34" s="99"/>
      <c r="BQ34" s="99"/>
      <c r="BR34" s="99"/>
      <c r="BS34" s="99"/>
      <c r="BT34" s="99"/>
      <c r="BU34" s="99"/>
      <c r="BV34" s="99"/>
      <c r="BW34" s="99"/>
      <c r="BX34" s="99"/>
      <c r="BY34" s="99"/>
      <c r="BZ34" s="10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8"/>
      <c r="BM35" s="99"/>
      <c r="BN35" s="99"/>
      <c r="BO35" s="99"/>
      <c r="BP35" s="99"/>
      <c r="BQ35" s="99"/>
      <c r="BR35" s="99"/>
      <c r="BS35" s="99"/>
      <c r="BT35" s="99"/>
      <c r="BU35" s="99"/>
      <c r="BV35" s="99"/>
      <c r="BW35" s="99"/>
      <c r="BX35" s="99"/>
      <c r="BY35" s="99"/>
      <c r="BZ35" s="10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8"/>
      <c r="BM36" s="99"/>
      <c r="BN36" s="99"/>
      <c r="BO36" s="99"/>
      <c r="BP36" s="99"/>
      <c r="BQ36" s="99"/>
      <c r="BR36" s="99"/>
      <c r="BS36" s="99"/>
      <c r="BT36" s="99"/>
      <c r="BU36" s="99"/>
      <c r="BV36" s="99"/>
      <c r="BW36" s="99"/>
      <c r="BX36" s="99"/>
      <c r="BY36" s="99"/>
      <c r="BZ36" s="10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8"/>
      <c r="BM37" s="99"/>
      <c r="BN37" s="99"/>
      <c r="BO37" s="99"/>
      <c r="BP37" s="99"/>
      <c r="BQ37" s="99"/>
      <c r="BR37" s="99"/>
      <c r="BS37" s="99"/>
      <c r="BT37" s="99"/>
      <c r="BU37" s="99"/>
      <c r="BV37" s="99"/>
      <c r="BW37" s="99"/>
      <c r="BX37" s="99"/>
      <c r="BY37" s="99"/>
      <c r="BZ37" s="10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8"/>
      <c r="BM38" s="99"/>
      <c r="BN38" s="99"/>
      <c r="BO38" s="99"/>
      <c r="BP38" s="99"/>
      <c r="BQ38" s="99"/>
      <c r="BR38" s="99"/>
      <c r="BS38" s="99"/>
      <c r="BT38" s="99"/>
      <c r="BU38" s="99"/>
      <c r="BV38" s="99"/>
      <c r="BW38" s="99"/>
      <c r="BX38" s="99"/>
      <c r="BY38" s="99"/>
      <c r="BZ38" s="10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8"/>
      <c r="BM39" s="99"/>
      <c r="BN39" s="99"/>
      <c r="BO39" s="99"/>
      <c r="BP39" s="99"/>
      <c r="BQ39" s="99"/>
      <c r="BR39" s="99"/>
      <c r="BS39" s="99"/>
      <c r="BT39" s="99"/>
      <c r="BU39" s="99"/>
      <c r="BV39" s="99"/>
      <c r="BW39" s="99"/>
      <c r="BX39" s="99"/>
      <c r="BY39" s="99"/>
      <c r="BZ39" s="10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8"/>
      <c r="BM40" s="99"/>
      <c r="BN40" s="99"/>
      <c r="BO40" s="99"/>
      <c r="BP40" s="99"/>
      <c r="BQ40" s="99"/>
      <c r="BR40" s="99"/>
      <c r="BS40" s="99"/>
      <c r="BT40" s="99"/>
      <c r="BU40" s="99"/>
      <c r="BV40" s="99"/>
      <c r="BW40" s="99"/>
      <c r="BX40" s="99"/>
      <c r="BY40" s="99"/>
      <c r="BZ40" s="10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8"/>
      <c r="BM41" s="99"/>
      <c r="BN41" s="99"/>
      <c r="BO41" s="99"/>
      <c r="BP41" s="99"/>
      <c r="BQ41" s="99"/>
      <c r="BR41" s="99"/>
      <c r="BS41" s="99"/>
      <c r="BT41" s="99"/>
      <c r="BU41" s="99"/>
      <c r="BV41" s="99"/>
      <c r="BW41" s="99"/>
      <c r="BX41" s="99"/>
      <c r="BY41" s="99"/>
      <c r="BZ41" s="10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8"/>
      <c r="BM42" s="99"/>
      <c r="BN42" s="99"/>
      <c r="BO42" s="99"/>
      <c r="BP42" s="99"/>
      <c r="BQ42" s="99"/>
      <c r="BR42" s="99"/>
      <c r="BS42" s="99"/>
      <c r="BT42" s="99"/>
      <c r="BU42" s="99"/>
      <c r="BV42" s="99"/>
      <c r="BW42" s="99"/>
      <c r="BX42" s="99"/>
      <c r="BY42" s="99"/>
      <c r="BZ42" s="10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8"/>
      <c r="BM43" s="99"/>
      <c r="BN43" s="99"/>
      <c r="BO43" s="99"/>
      <c r="BP43" s="99"/>
      <c r="BQ43" s="99"/>
      <c r="BR43" s="99"/>
      <c r="BS43" s="99"/>
      <c r="BT43" s="99"/>
      <c r="BU43" s="99"/>
      <c r="BV43" s="99"/>
      <c r="BW43" s="99"/>
      <c r="BX43" s="99"/>
      <c r="BY43" s="99"/>
      <c r="BZ43" s="10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8"/>
      <c r="BM44" s="99"/>
      <c r="BN44" s="99"/>
      <c r="BO44" s="99"/>
      <c r="BP44" s="99"/>
      <c r="BQ44" s="99"/>
      <c r="BR44" s="99"/>
      <c r="BS44" s="99"/>
      <c r="BT44" s="99"/>
      <c r="BU44" s="99"/>
      <c r="BV44" s="99"/>
      <c r="BW44" s="99"/>
      <c r="BX44" s="99"/>
      <c r="BY44" s="99"/>
      <c r="BZ44" s="10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88"/>
      <c r="BN59" s="88"/>
      <c r="BO59" s="88"/>
      <c r="BP59" s="88"/>
      <c r="BQ59" s="88"/>
      <c r="BR59" s="88"/>
      <c r="BS59" s="88"/>
      <c r="BT59" s="88"/>
      <c r="BU59" s="88"/>
      <c r="BV59" s="88"/>
      <c r="BW59" s="88"/>
      <c r="BX59" s="88"/>
      <c r="BY59" s="88"/>
      <c r="BZ59" s="89"/>
    </row>
    <row r="60" spans="1:78" ht="13.5" customHeight="1" x14ac:dyDescent="0.15">
      <c r="A60" s="2"/>
      <c r="B60" s="85" t="s">
        <v>27</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2"/>
      <c r="BL60" s="73"/>
      <c r="BM60" s="88"/>
      <c r="BN60" s="88"/>
      <c r="BO60" s="88"/>
      <c r="BP60" s="88"/>
      <c r="BQ60" s="88"/>
      <c r="BR60" s="88"/>
      <c r="BS60" s="88"/>
      <c r="BT60" s="88"/>
      <c r="BU60" s="88"/>
      <c r="BV60" s="88"/>
      <c r="BW60" s="88"/>
      <c r="BX60" s="88"/>
      <c r="BY60" s="88"/>
      <c r="BZ60" s="89"/>
    </row>
    <row r="61" spans="1:78" ht="13.5" customHeight="1" x14ac:dyDescent="0.15">
      <c r="A61" s="2"/>
      <c r="B61" s="8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7"/>
      <c r="BK61" s="2"/>
      <c r="BL61" s="73"/>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6"/>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6"/>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6"/>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6"/>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6"/>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6"/>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6"/>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6"/>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6"/>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6"/>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6"/>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6"/>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6"/>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6"/>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6"/>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7HoWF9t7J5GD95hKyxf/oW6gaS3txZK9TyO4PB24nM5jQhMwWX6Vf6jfysX1vPBAPKwpXN5mheh3Mxqvwfqxw==" saltValue="u9DBSM+1h/efj8VRZBML9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222054</v>
      </c>
      <c r="D6" s="34">
        <f t="shared" si="3"/>
        <v>46</v>
      </c>
      <c r="E6" s="34">
        <f t="shared" si="3"/>
        <v>1</v>
      </c>
      <c r="F6" s="34">
        <f t="shared" si="3"/>
        <v>0</v>
      </c>
      <c r="G6" s="34">
        <f t="shared" si="3"/>
        <v>1</v>
      </c>
      <c r="H6" s="34" t="str">
        <f t="shared" si="3"/>
        <v>静岡県　熱海市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60.48</v>
      </c>
      <c r="P6" s="35">
        <f t="shared" si="3"/>
        <v>99.89</v>
      </c>
      <c r="Q6" s="35">
        <f t="shared" si="3"/>
        <v>2615</v>
      </c>
      <c r="R6" s="35">
        <f t="shared" si="3"/>
        <v>36036</v>
      </c>
      <c r="S6" s="35">
        <f t="shared" si="3"/>
        <v>61.78</v>
      </c>
      <c r="T6" s="35">
        <f t="shared" si="3"/>
        <v>583.29999999999995</v>
      </c>
      <c r="U6" s="35">
        <f t="shared" si="3"/>
        <v>35718</v>
      </c>
      <c r="V6" s="35">
        <f t="shared" si="3"/>
        <v>23.91</v>
      </c>
      <c r="W6" s="35">
        <f t="shared" si="3"/>
        <v>1493.85</v>
      </c>
      <c r="X6" s="36">
        <f>IF(X7="",NA(),X7)</f>
        <v>118.33</v>
      </c>
      <c r="Y6" s="36">
        <f t="shared" ref="Y6:AG6" si="4">IF(Y7="",NA(),Y7)</f>
        <v>116.23</v>
      </c>
      <c r="Z6" s="36">
        <f t="shared" si="4"/>
        <v>114.97</v>
      </c>
      <c r="AA6" s="36">
        <f t="shared" si="4"/>
        <v>112.18</v>
      </c>
      <c r="AB6" s="36">
        <f t="shared" si="4"/>
        <v>99.94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167.78</v>
      </c>
      <c r="AU6" s="36">
        <f t="shared" ref="AU6:BC6" si="6">IF(AU7="",NA(),AU7)</f>
        <v>182.86</v>
      </c>
      <c r="AV6" s="36">
        <f t="shared" si="6"/>
        <v>290.39</v>
      </c>
      <c r="AW6" s="36">
        <f t="shared" si="6"/>
        <v>331.06</v>
      </c>
      <c r="AX6" s="36">
        <f t="shared" si="6"/>
        <v>228.67</v>
      </c>
      <c r="AY6" s="36">
        <f t="shared" si="6"/>
        <v>377.63</v>
      </c>
      <c r="AZ6" s="36">
        <f t="shared" si="6"/>
        <v>357.34</v>
      </c>
      <c r="BA6" s="36">
        <f t="shared" si="6"/>
        <v>366.03</v>
      </c>
      <c r="BB6" s="36">
        <f t="shared" si="6"/>
        <v>365.18</v>
      </c>
      <c r="BC6" s="36">
        <f t="shared" si="6"/>
        <v>327.77</v>
      </c>
      <c r="BD6" s="35" t="str">
        <f>IF(BD7="","",IF(BD7="-","【-】","【"&amp;SUBSTITUTE(TEXT(BD7,"#,##0.00"),"-","△")&amp;"】"))</f>
        <v>【260.31】</v>
      </c>
      <c r="BE6" s="36">
        <f>IF(BE7="",NA(),BE7)</f>
        <v>245.69</v>
      </c>
      <c r="BF6" s="36">
        <f t="shared" ref="BF6:BN6" si="7">IF(BF7="",NA(),BF7)</f>
        <v>265.16000000000003</v>
      </c>
      <c r="BG6" s="36">
        <f t="shared" si="7"/>
        <v>279.37</v>
      </c>
      <c r="BH6" s="36">
        <f t="shared" si="7"/>
        <v>304.24</v>
      </c>
      <c r="BI6" s="36">
        <f t="shared" si="7"/>
        <v>393.26</v>
      </c>
      <c r="BJ6" s="36">
        <f t="shared" si="7"/>
        <v>364.71</v>
      </c>
      <c r="BK6" s="36">
        <f t="shared" si="7"/>
        <v>373.69</v>
      </c>
      <c r="BL6" s="36">
        <f t="shared" si="7"/>
        <v>370.12</v>
      </c>
      <c r="BM6" s="36">
        <f t="shared" si="7"/>
        <v>371.65</v>
      </c>
      <c r="BN6" s="36">
        <f t="shared" si="7"/>
        <v>397.1</v>
      </c>
      <c r="BO6" s="35" t="str">
        <f>IF(BO7="","",IF(BO7="-","【-】","【"&amp;SUBSTITUTE(TEXT(BO7,"#,##0.00"),"-","△")&amp;"】"))</f>
        <v>【275.67】</v>
      </c>
      <c r="BP6" s="36">
        <f>IF(BP7="",NA(),BP7)</f>
        <v>116.42</v>
      </c>
      <c r="BQ6" s="36">
        <f t="shared" ref="BQ6:BY6" si="8">IF(BQ7="",NA(),BQ7)</f>
        <v>115.72</v>
      </c>
      <c r="BR6" s="36">
        <f t="shared" si="8"/>
        <v>114.23</v>
      </c>
      <c r="BS6" s="36">
        <f t="shared" si="8"/>
        <v>111.24</v>
      </c>
      <c r="BT6" s="36">
        <f t="shared" si="8"/>
        <v>90.68</v>
      </c>
      <c r="BU6" s="36">
        <f t="shared" si="8"/>
        <v>100.65</v>
      </c>
      <c r="BV6" s="36">
        <f t="shared" si="8"/>
        <v>99.87</v>
      </c>
      <c r="BW6" s="36">
        <f t="shared" si="8"/>
        <v>100.42</v>
      </c>
      <c r="BX6" s="36">
        <f t="shared" si="8"/>
        <v>98.77</v>
      </c>
      <c r="BY6" s="36">
        <f t="shared" si="8"/>
        <v>95.79</v>
      </c>
      <c r="BZ6" s="35" t="str">
        <f>IF(BZ7="","",IF(BZ7="-","【-】","【"&amp;SUBSTITUTE(TEXT(BZ7,"#,##0.00"),"-","△")&amp;"】"))</f>
        <v>【100.05】</v>
      </c>
      <c r="CA6" s="36">
        <f>IF(CA7="",NA(),CA7)</f>
        <v>159.02000000000001</v>
      </c>
      <c r="CB6" s="36">
        <f t="shared" ref="CB6:CJ6" si="9">IF(CB7="",NA(),CB7)</f>
        <v>159.96</v>
      </c>
      <c r="CC6" s="36">
        <f t="shared" si="9"/>
        <v>162.02000000000001</v>
      </c>
      <c r="CD6" s="36">
        <f t="shared" si="9"/>
        <v>167.1</v>
      </c>
      <c r="CE6" s="36">
        <f t="shared" si="9"/>
        <v>192.21</v>
      </c>
      <c r="CF6" s="36">
        <f t="shared" si="9"/>
        <v>170.19</v>
      </c>
      <c r="CG6" s="36">
        <f t="shared" si="9"/>
        <v>171.81</v>
      </c>
      <c r="CH6" s="36">
        <f t="shared" si="9"/>
        <v>171.67</v>
      </c>
      <c r="CI6" s="36">
        <f t="shared" si="9"/>
        <v>173.67</v>
      </c>
      <c r="CJ6" s="36">
        <f t="shared" si="9"/>
        <v>171.13</v>
      </c>
      <c r="CK6" s="35" t="str">
        <f>IF(CK7="","",IF(CK7="-","【-】","【"&amp;SUBSTITUTE(TEXT(CK7,"#,##0.00"),"-","△")&amp;"】"))</f>
        <v>【166.40】</v>
      </c>
      <c r="CL6" s="36">
        <f>IF(CL7="",NA(),CL7)</f>
        <v>52.41</v>
      </c>
      <c r="CM6" s="36">
        <f t="shared" ref="CM6:CU6" si="10">IF(CM7="",NA(),CM7)</f>
        <v>67.349999999999994</v>
      </c>
      <c r="CN6" s="36">
        <f t="shared" si="10"/>
        <v>66.78</v>
      </c>
      <c r="CO6" s="36">
        <f t="shared" si="10"/>
        <v>68.260000000000005</v>
      </c>
      <c r="CP6" s="36">
        <f t="shared" si="10"/>
        <v>60.92</v>
      </c>
      <c r="CQ6" s="36">
        <f t="shared" si="10"/>
        <v>59.01</v>
      </c>
      <c r="CR6" s="36">
        <f t="shared" si="10"/>
        <v>60.03</v>
      </c>
      <c r="CS6" s="36">
        <f t="shared" si="10"/>
        <v>59.74</v>
      </c>
      <c r="CT6" s="36">
        <f t="shared" si="10"/>
        <v>59.67</v>
      </c>
      <c r="CU6" s="36">
        <f t="shared" si="10"/>
        <v>60.12</v>
      </c>
      <c r="CV6" s="35" t="str">
        <f>IF(CV7="","",IF(CV7="-","【-】","【"&amp;SUBSTITUTE(TEXT(CV7,"#,##0.00"),"-","△")&amp;"】"))</f>
        <v>【60.69】</v>
      </c>
      <c r="CW6" s="36">
        <f>IF(CW7="",NA(),CW7)</f>
        <v>78.42</v>
      </c>
      <c r="CX6" s="36">
        <f t="shared" ref="CX6:DF6" si="11">IF(CX7="",NA(),CX7)</f>
        <v>80.56</v>
      </c>
      <c r="CY6" s="36">
        <f t="shared" si="11"/>
        <v>80.61</v>
      </c>
      <c r="CZ6" s="36">
        <f t="shared" si="11"/>
        <v>83.69</v>
      </c>
      <c r="DA6" s="36">
        <f t="shared" si="11"/>
        <v>83.9</v>
      </c>
      <c r="DB6" s="36">
        <f t="shared" si="11"/>
        <v>85.37</v>
      </c>
      <c r="DC6" s="36">
        <f t="shared" si="11"/>
        <v>84.81</v>
      </c>
      <c r="DD6" s="36">
        <f t="shared" si="11"/>
        <v>84.8</v>
      </c>
      <c r="DE6" s="36">
        <f t="shared" si="11"/>
        <v>84.6</v>
      </c>
      <c r="DF6" s="36">
        <f t="shared" si="11"/>
        <v>84.24</v>
      </c>
      <c r="DG6" s="35" t="str">
        <f>IF(DG7="","",IF(DG7="-","【-】","【"&amp;SUBSTITUTE(TEXT(DG7,"#,##0.00"),"-","△")&amp;"】"))</f>
        <v>【89.82】</v>
      </c>
      <c r="DH6" s="36">
        <f>IF(DH7="",NA(),DH7)</f>
        <v>43.03</v>
      </c>
      <c r="DI6" s="36">
        <f t="shared" ref="DI6:DQ6" si="12">IF(DI7="",NA(),DI7)</f>
        <v>41.17</v>
      </c>
      <c r="DJ6" s="36">
        <f t="shared" si="12"/>
        <v>41.41</v>
      </c>
      <c r="DK6" s="36">
        <f t="shared" si="12"/>
        <v>40.99</v>
      </c>
      <c r="DL6" s="36">
        <f t="shared" si="12"/>
        <v>41.44</v>
      </c>
      <c r="DM6" s="36">
        <f t="shared" si="12"/>
        <v>46.9</v>
      </c>
      <c r="DN6" s="36">
        <f t="shared" si="12"/>
        <v>47.28</v>
      </c>
      <c r="DO6" s="36">
        <f t="shared" si="12"/>
        <v>47.66</v>
      </c>
      <c r="DP6" s="36">
        <f t="shared" si="12"/>
        <v>48.17</v>
      </c>
      <c r="DQ6" s="36">
        <f t="shared" si="12"/>
        <v>48.83</v>
      </c>
      <c r="DR6" s="35" t="str">
        <f>IF(DR7="","",IF(DR7="-","【-】","【"&amp;SUBSTITUTE(TEXT(DR7,"#,##0.00"),"-","△")&amp;"】"))</f>
        <v>【50.19】</v>
      </c>
      <c r="DS6" s="36">
        <f>IF(DS7="",NA(),DS7)</f>
        <v>39.03</v>
      </c>
      <c r="DT6" s="36">
        <f t="shared" ref="DT6:EB6" si="13">IF(DT7="",NA(),DT7)</f>
        <v>37.72</v>
      </c>
      <c r="DU6" s="36">
        <f t="shared" si="13"/>
        <v>39.35</v>
      </c>
      <c r="DV6" s="36">
        <f t="shared" si="13"/>
        <v>39.549999999999997</v>
      </c>
      <c r="DW6" s="36">
        <f t="shared" si="13"/>
        <v>39.58</v>
      </c>
      <c r="DX6" s="36">
        <f t="shared" si="13"/>
        <v>12.03</v>
      </c>
      <c r="DY6" s="36">
        <f t="shared" si="13"/>
        <v>12.19</v>
      </c>
      <c r="DZ6" s="36">
        <f t="shared" si="13"/>
        <v>15.1</v>
      </c>
      <c r="EA6" s="36">
        <f t="shared" si="13"/>
        <v>17.12</v>
      </c>
      <c r="EB6" s="36">
        <f t="shared" si="13"/>
        <v>18.18</v>
      </c>
      <c r="EC6" s="35" t="str">
        <f>IF(EC7="","",IF(EC7="-","【-】","【"&amp;SUBSTITUTE(TEXT(EC7,"#,##0.00"),"-","△")&amp;"】"))</f>
        <v>【20.63】</v>
      </c>
      <c r="ED6" s="36">
        <f>IF(ED7="",NA(),ED7)</f>
        <v>1.61</v>
      </c>
      <c r="EE6" s="36">
        <f t="shared" ref="EE6:EM6" si="14">IF(EE7="",NA(),EE7)</f>
        <v>1.33</v>
      </c>
      <c r="EF6" s="36">
        <f t="shared" si="14"/>
        <v>1.52</v>
      </c>
      <c r="EG6" s="36">
        <f t="shared" si="14"/>
        <v>2.4</v>
      </c>
      <c r="EH6" s="36">
        <f t="shared" si="14"/>
        <v>1.71</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222054</v>
      </c>
      <c r="D7" s="38">
        <v>46</v>
      </c>
      <c r="E7" s="38">
        <v>1</v>
      </c>
      <c r="F7" s="38">
        <v>0</v>
      </c>
      <c r="G7" s="38">
        <v>1</v>
      </c>
      <c r="H7" s="38" t="s">
        <v>93</v>
      </c>
      <c r="I7" s="38" t="s">
        <v>94</v>
      </c>
      <c r="J7" s="38" t="s">
        <v>95</v>
      </c>
      <c r="K7" s="38" t="s">
        <v>96</v>
      </c>
      <c r="L7" s="38" t="s">
        <v>97</v>
      </c>
      <c r="M7" s="38" t="s">
        <v>98</v>
      </c>
      <c r="N7" s="39" t="s">
        <v>99</v>
      </c>
      <c r="O7" s="39">
        <v>60.48</v>
      </c>
      <c r="P7" s="39">
        <v>99.89</v>
      </c>
      <c r="Q7" s="39">
        <v>2615</v>
      </c>
      <c r="R7" s="39">
        <v>36036</v>
      </c>
      <c r="S7" s="39">
        <v>61.78</v>
      </c>
      <c r="T7" s="39">
        <v>583.29999999999995</v>
      </c>
      <c r="U7" s="39">
        <v>35718</v>
      </c>
      <c r="V7" s="39">
        <v>23.91</v>
      </c>
      <c r="W7" s="39">
        <v>1493.85</v>
      </c>
      <c r="X7" s="39">
        <v>118.33</v>
      </c>
      <c r="Y7" s="39">
        <v>116.23</v>
      </c>
      <c r="Z7" s="39">
        <v>114.97</v>
      </c>
      <c r="AA7" s="39">
        <v>112.18</v>
      </c>
      <c r="AB7" s="39">
        <v>99.94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167.78</v>
      </c>
      <c r="AU7" s="39">
        <v>182.86</v>
      </c>
      <c r="AV7" s="39">
        <v>290.39</v>
      </c>
      <c r="AW7" s="39">
        <v>331.06</v>
      </c>
      <c r="AX7" s="39">
        <v>228.67</v>
      </c>
      <c r="AY7" s="39">
        <v>377.63</v>
      </c>
      <c r="AZ7" s="39">
        <v>357.34</v>
      </c>
      <c r="BA7" s="39">
        <v>366.03</v>
      </c>
      <c r="BB7" s="39">
        <v>365.18</v>
      </c>
      <c r="BC7" s="39">
        <v>327.77</v>
      </c>
      <c r="BD7" s="39">
        <v>260.31</v>
      </c>
      <c r="BE7" s="39">
        <v>245.69</v>
      </c>
      <c r="BF7" s="39">
        <v>265.16000000000003</v>
      </c>
      <c r="BG7" s="39">
        <v>279.37</v>
      </c>
      <c r="BH7" s="39">
        <v>304.24</v>
      </c>
      <c r="BI7" s="39">
        <v>393.26</v>
      </c>
      <c r="BJ7" s="39">
        <v>364.71</v>
      </c>
      <c r="BK7" s="39">
        <v>373.69</v>
      </c>
      <c r="BL7" s="39">
        <v>370.12</v>
      </c>
      <c r="BM7" s="39">
        <v>371.65</v>
      </c>
      <c r="BN7" s="39">
        <v>397.1</v>
      </c>
      <c r="BO7" s="39">
        <v>275.67</v>
      </c>
      <c r="BP7" s="39">
        <v>116.42</v>
      </c>
      <c r="BQ7" s="39">
        <v>115.72</v>
      </c>
      <c r="BR7" s="39">
        <v>114.23</v>
      </c>
      <c r="BS7" s="39">
        <v>111.24</v>
      </c>
      <c r="BT7" s="39">
        <v>90.68</v>
      </c>
      <c r="BU7" s="39">
        <v>100.65</v>
      </c>
      <c r="BV7" s="39">
        <v>99.87</v>
      </c>
      <c r="BW7" s="39">
        <v>100.42</v>
      </c>
      <c r="BX7" s="39">
        <v>98.77</v>
      </c>
      <c r="BY7" s="39">
        <v>95.79</v>
      </c>
      <c r="BZ7" s="39">
        <v>100.05</v>
      </c>
      <c r="CA7" s="39">
        <v>159.02000000000001</v>
      </c>
      <c r="CB7" s="39">
        <v>159.96</v>
      </c>
      <c r="CC7" s="39">
        <v>162.02000000000001</v>
      </c>
      <c r="CD7" s="39">
        <v>167.1</v>
      </c>
      <c r="CE7" s="39">
        <v>192.21</v>
      </c>
      <c r="CF7" s="39">
        <v>170.19</v>
      </c>
      <c r="CG7" s="39">
        <v>171.81</v>
      </c>
      <c r="CH7" s="39">
        <v>171.67</v>
      </c>
      <c r="CI7" s="39">
        <v>173.67</v>
      </c>
      <c r="CJ7" s="39">
        <v>171.13</v>
      </c>
      <c r="CK7" s="39">
        <v>166.4</v>
      </c>
      <c r="CL7" s="39">
        <v>52.41</v>
      </c>
      <c r="CM7" s="39">
        <v>67.349999999999994</v>
      </c>
      <c r="CN7" s="39">
        <v>66.78</v>
      </c>
      <c r="CO7" s="39">
        <v>68.260000000000005</v>
      </c>
      <c r="CP7" s="39">
        <v>60.92</v>
      </c>
      <c r="CQ7" s="39">
        <v>59.01</v>
      </c>
      <c r="CR7" s="39">
        <v>60.03</v>
      </c>
      <c r="CS7" s="39">
        <v>59.74</v>
      </c>
      <c r="CT7" s="39">
        <v>59.67</v>
      </c>
      <c r="CU7" s="39">
        <v>60.12</v>
      </c>
      <c r="CV7" s="39">
        <v>60.69</v>
      </c>
      <c r="CW7" s="39">
        <v>78.42</v>
      </c>
      <c r="CX7" s="39">
        <v>80.56</v>
      </c>
      <c r="CY7" s="39">
        <v>80.61</v>
      </c>
      <c r="CZ7" s="39">
        <v>83.69</v>
      </c>
      <c r="DA7" s="39">
        <v>83.9</v>
      </c>
      <c r="DB7" s="39">
        <v>85.37</v>
      </c>
      <c r="DC7" s="39">
        <v>84.81</v>
      </c>
      <c r="DD7" s="39">
        <v>84.8</v>
      </c>
      <c r="DE7" s="39">
        <v>84.6</v>
      </c>
      <c r="DF7" s="39">
        <v>84.24</v>
      </c>
      <c r="DG7" s="39">
        <v>89.82</v>
      </c>
      <c r="DH7" s="39">
        <v>43.03</v>
      </c>
      <c r="DI7" s="39">
        <v>41.17</v>
      </c>
      <c r="DJ7" s="39">
        <v>41.41</v>
      </c>
      <c r="DK7" s="39">
        <v>40.99</v>
      </c>
      <c r="DL7" s="39">
        <v>41.44</v>
      </c>
      <c r="DM7" s="39">
        <v>46.9</v>
      </c>
      <c r="DN7" s="39">
        <v>47.28</v>
      </c>
      <c r="DO7" s="39">
        <v>47.66</v>
      </c>
      <c r="DP7" s="39">
        <v>48.17</v>
      </c>
      <c r="DQ7" s="39">
        <v>48.83</v>
      </c>
      <c r="DR7" s="39">
        <v>50.19</v>
      </c>
      <c r="DS7" s="39">
        <v>39.03</v>
      </c>
      <c r="DT7" s="39">
        <v>37.72</v>
      </c>
      <c r="DU7" s="39">
        <v>39.35</v>
      </c>
      <c r="DV7" s="39">
        <v>39.549999999999997</v>
      </c>
      <c r="DW7" s="39">
        <v>39.58</v>
      </c>
      <c r="DX7" s="39">
        <v>12.03</v>
      </c>
      <c r="DY7" s="39">
        <v>12.19</v>
      </c>
      <c r="DZ7" s="39">
        <v>15.1</v>
      </c>
      <c r="EA7" s="39">
        <v>17.12</v>
      </c>
      <c r="EB7" s="39">
        <v>18.18</v>
      </c>
      <c r="EC7" s="39">
        <v>20.63</v>
      </c>
      <c r="ED7" s="39">
        <v>1.61</v>
      </c>
      <c r="EE7" s="39">
        <v>1.33</v>
      </c>
      <c r="EF7" s="39">
        <v>1.52</v>
      </c>
      <c r="EG7" s="39">
        <v>2.4</v>
      </c>
      <c r="EH7" s="39">
        <v>1.71</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atami</cp:lastModifiedBy>
  <cp:lastPrinted>2022-02-09T00:42:49Z</cp:lastPrinted>
  <dcterms:created xsi:type="dcterms:W3CDTF">2021-12-03T06:50:51Z</dcterms:created>
  <dcterms:modified xsi:type="dcterms:W3CDTF">2022-02-09T00:42:54Z</dcterms:modified>
  <cp:category/>
</cp:coreProperties>
</file>