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z16es005\水道部共有フォルダ\01 水道総務課\06.照会・回答\市内部　照会　回答\財政課\R03\0107（1.25〆）公営企業に係る「経営比較分析表」の公表について\3修正依頼\"/>
    </mc:Choice>
  </mc:AlternateContent>
  <workbookProtection workbookAlgorithmName="SHA-512" workbookHashValue="J8ojr2R/xDH8L3omCp4xSro0bX3UiV4lGOH+HpHJlZ0yiYx5z05UMIrVsZ0L0xkIFsp6BQPoWsY1bFRDos56Dg==" workbookSaltValue="Xj9U7MMKYX+Kz6Jisi22Y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<sst xmlns="http://schemas.openxmlformats.org/spreadsheetml/2006/main" count="231" uniqueCount="117">
  <si>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</si>
  <si>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</si>
  <si>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</si>
  <si>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</si>
  <si>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</si>
  <si>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</si>
  <si>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</si>
  <si>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</si>
  <si>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</si>
  <si>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</si>
  <si>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</si>
  <si>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</si>
  <si>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</si>
  <si>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</si>
  <si>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</si>
  <si>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</si>
  <si>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</si>
  <si>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</si>
  <si>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</si>
  <si>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</si>
  <si>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</si>
  <si>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</si>
  <si>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</si>
  <si>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</si>
  <si>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</si>
  <si>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</si>
  <si>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</si>
  <si>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</si>
  <si>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</si>
  <si>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</si>
  <si>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</si>
  <si>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</si>
  <si>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</si>
  <si>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</si>
  <si>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</si>
  <si>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</si>
  <si>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</si>
  <si>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</si>
  <si>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</si>
  <si>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</si>
  <si>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</si>
  <si>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</si>
  <si>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</si>
  <si>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</si>
  <si>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</si>
  <si>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</si>
  <si>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</si>
  <si>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</si>
  <si>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</si>
  <si>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</si>
  <si>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</si>
  <si>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</si>
  <si>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</si>
  <si>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</si>
  <si>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</si>
  <si>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</si>
  <si>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</si>
  <si>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</si>
  <si>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</si>
  <si>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</si>
  <si>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</si>
  <si>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</si>
  <si>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</si>
  <si>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</si>
  <si>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</si>
  <si>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</si>
  <si>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</si>
  <si>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</si>
  <si>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</si>
  <si>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</si>
  <si>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</si>
  <si>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</si>
  <si>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</si>
  <si>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</si>
  <si>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</si>
  <si>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</si>
  <si>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</si>
  <si>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</si>
  <si>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</si>
  <si>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</si>
  <si>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</si>
  <si>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</si>
  <si>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</si>
  <si>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</si>
  <si>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</si>
  <si>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</si>
  <si>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</si>
  <si>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</si>
  <si>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</si>
  <si>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</si>
  <si>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</si>
  <si>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</si>
  <si>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</si>
  <si>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</si>
  <si>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</si>
  <si>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</si>
  <si>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沼津市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</si>
  <si>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</si>
  <si>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</si>
  <si>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</si>
  <si>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</si>
  <si>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</si>
  <si>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</si>
  <si>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</si>
  <si>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</si>
  <si>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</si>
  <si>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</si>
  <si>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</si>
  <si>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</si>
  <si>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</si>
  <si>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</si>
  <si>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</si>
  <si>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</si>
  <si>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</si>
  <si>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沼津市の下水道事業（公共下水道）は、平成31年４月に使用料改定を行い、令和元年度決算において営業赤字を表す累積欠損金を解消することができた。しかし、使用料収入等の収益で回収すべき費用をどの程度賄えているかを示す①経常収支比率は、類似団体平均値を下回っているため、水洗化の促進等、経営の効率化に努めていかなければならない。
　使用料収入で汚水処理費用をどの程度賄えているかを示す⑤経費回収率を見ると、約70％程度である。このことは、使用料収入だけでは汚水処理費用を賄うことができていないことを示している。本市の下水道普及率が６割程度で、未普及解消の段階にあり、事業として採算性が低く経営を維持できない状況にあるためである。不足分については、総務省の地方公営企業繰出基準に基づく基準を超えて一般会計より繰り出しを受けている。④企業債残高対事業規模比率が高い理由は、事業費から控除財源を除いた満額に企業債を充てているためである。
　経費について見ると、1㎥あたりの汚水処理にどの程度経費を要したかを示す⑥汚水処理原価は、類似団体平均、全国平均よりも多額となっている。この要因としては、沼津市の地形的な特性から多くの処理場（市管理：5か所、県管理：1か所）を所有しなければならないなど、他市町と比べ効率的な維持管理が困難であることがあげられる。
　さらに、下水道への接続率を表す⑧水洗化率を見ると全国平均、類似団体平均より低く、整備効果を十分に発揮できていない状況であり、収入における自主財源の確保のためにも粘り強く水洗化指導を行っていかなければならない。</t>
    <rPh sb="27" eb="30">
      <t>シヨウリョウ</t>
    </rPh>
    <rPh sb="30" eb="32">
      <t>カイテイ</t>
    </rPh>
    <rPh sb="33" eb="34">
      <t>オコナ</t>
    </rPh>
    <rPh sb="36" eb="38">
      <t>レイワ</t>
    </rPh>
    <rPh sb="38" eb="39">
      <t>モト</t>
    </rPh>
    <rPh sb="39" eb="41">
      <t>ネンド</t>
    </rPh>
    <rPh sb="41" eb="43">
      <t>ケッサン</t>
    </rPh>
    <rPh sb="60" eb="62">
      <t>カイショウ</t>
    </rPh>
    <rPh sb="75" eb="78">
      <t>シヨウリョウ</t>
    </rPh>
    <rPh sb="78" eb="80">
      <t>シュウニュウ</t>
    </rPh>
    <rPh sb="80" eb="81">
      <t>トウ</t>
    </rPh>
    <rPh sb="82" eb="84">
      <t>シュウエキ</t>
    </rPh>
    <rPh sb="85" eb="87">
      <t>カイシュウ</t>
    </rPh>
    <rPh sb="90" eb="92">
      <t>ヒヨウ</t>
    </rPh>
    <rPh sb="95" eb="97">
      <t>テイド</t>
    </rPh>
    <rPh sb="97" eb="98">
      <t>マカナ</t>
    </rPh>
    <rPh sb="104" eb="105">
      <t>シメ</t>
    </rPh>
    <rPh sb="107" eb="109">
      <t>ケイジョウ</t>
    </rPh>
    <rPh sb="109" eb="111">
      <t>シュウシ</t>
    </rPh>
    <rPh sb="111" eb="113">
      <t>ヒリツ</t>
    </rPh>
    <rPh sb="115" eb="117">
      <t>ルイジ</t>
    </rPh>
    <rPh sb="117" eb="119">
      <t>ダンタイ</t>
    </rPh>
    <rPh sb="119" eb="122">
      <t>ヘイキンチ</t>
    </rPh>
    <rPh sb="123" eb="125">
      <t>シタマワ</t>
    </rPh>
    <rPh sb="132" eb="135">
      <t>スイセンカ</t>
    </rPh>
    <rPh sb="136" eb="138">
      <t>ソクシン</t>
    </rPh>
    <rPh sb="138" eb="139">
      <t>トウ</t>
    </rPh>
    <rPh sb="140" eb="142">
      <t>ケイエイ</t>
    </rPh>
    <rPh sb="143" eb="146">
      <t>コウリツカ</t>
    </rPh>
    <rPh sb="147" eb="148">
      <t>ツト</t>
    </rPh>
    <rPh sb="166" eb="168">
      <t>シュウニュウ</t>
    </rPh>
    <rPh sb="169" eb="171">
      <t>オスイ</t>
    </rPh>
    <rPh sb="171" eb="173">
      <t>ショリ</t>
    </rPh>
    <rPh sb="173" eb="175">
      <t>ヒヨウ</t>
    </rPh>
    <rPh sb="225" eb="227">
      <t>オスイ</t>
    </rPh>
    <rPh sb="227" eb="229">
      <t>ショリ</t>
    </rPh>
    <rPh sb="229" eb="231">
      <t>ヒヨウ</t>
    </rPh>
    <rPh sb="263" eb="264">
      <t>ワリ</t>
    </rPh>
    <rPh sb="338" eb="340">
      <t>キジュン</t>
    </rPh>
    <rPh sb="341" eb="342">
      <t>コ</t>
    </rPh>
    <rPh sb="362" eb="364">
      <t>キギョウ</t>
    </rPh>
    <rPh sb="364" eb="365">
      <t>サイ</t>
    </rPh>
    <rPh sb="365" eb="367">
      <t>ザンダカ</t>
    </rPh>
    <rPh sb="367" eb="368">
      <t>タイ</t>
    </rPh>
    <phoneticPr fontId="4"/>
  </si>
  <si>
    <t>　下水道事業は、快適で衛生的な住環境を維持するために必要な都市計画事業である。そのため、普及の促進や施設の長寿命化、更新を計画的に推進していかなければならず、強固な経営基盤の確立が不可欠である。
　このような中、沼津市の下水道事業は、平成31年４月から利用者の皆様に負担増をお願いし、使用料の改定を行った。
　今後もあらゆる経費削減策を講じるほか、水洗化指導を粘り強く行い、下水道利用者を増やしていくとともに、適正な受益者負担となるよう、定期的に使用料の見直しの検討など、財源の確保に努めなければならない。</t>
    <rPh sb="19" eb="21">
      <t>イジ</t>
    </rPh>
    <rPh sb="123" eb="124">
      <t>ガツ</t>
    </rPh>
    <phoneticPr fontId="15"/>
  </si>
  <si>
    <t>　法定耐用年数を超えた管渠延長の割合を示す②管渠老朽化率について、H30　0.00％→0.39％、R1　0.00％→0.53％へ訂正する。
　１年で更新した管渠延長の割合を示す③管渠改善率について、H28　0.30％→0.15％、H29　0.16％→0.07％、H30　0.07％→0.03％へ訂正する。
　①有形固定資産減価償却率を見ると、類似団体平均値を上回っている。これは、下水道事業を開始した昭和40年代に整備した管渠等の更新の必要性が高まってきているためである。ストックマネジメント計画に基づき、既存の施設の効率的な維持管理や長寿命化を図りながら計画的に改築更新を進めるとともに、沼津市の下水道普及率はまだ６割程度であるため、管渠の新規整備とバランスを図って取り組まなければならない。</t>
    <rPh sb="155" eb="161">
      <t>ユウケイコテイシサン</t>
    </rPh>
    <rPh sb="161" eb="165">
      <t>ゲンカショウキャク</t>
    </rPh>
    <rPh sb="165" eb="166">
      <t>リツ</t>
    </rPh>
    <rPh sb="167" eb="168">
      <t>ミ</t>
    </rPh>
    <rPh sb="171" eb="173">
      <t>ルイジ</t>
    </rPh>
    <rPh sb="173" eb="175">
      <t>ダンタイ</t>
    </rPh>
    <rPh sb="175" eb="178">
      <t>ヘイキンチ</t>
    </rPh>
    <rPh sb="179" eb="181">
      <t>ウワマワ</t>
    </rPh>
    <rPh sb="218" eb="221">
      <t>ヒツヨウセイ</t>
    </rPh>
    <rPh sb="222" eb="223">
      <t>タカ</t>
    </rPh>
    <rPh sb="246" eb="248">
      <t>ケイカク</t>
    </rPh>
    <rPh sb="249" eb="250">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</si>
</sst>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0.3</c:v>
                </c:pt>
                <c:pt idx="1">
                  <c:v>0.16</c:v>
                </c:pt>
                <c:pt idx="2">
                  <c:v>7.0000000000000007E-2</c:v>
                </c:pt>
                <c:pt idx="3" formatCode="#,##0.00;&quot;△&quot;#,##0.00">
                  <c:v>0</c:v>
                </c:pt>
                <c:pt idx="4">
                  <c:v>0.03</c:v>
                </c:pt>
              </c:numCache>
            </c:numRef>
          </c:val>
          <c:extLst>
            <c:ext xmlns:c16="http://schemas.microsoft.com/office/drawing/2014/chart" uri="{C3380CC4-5D6E-409C-BE32-E72D297353CC}">
              <c16:uniqueId val="{00000000-8056-4F8D-AECD-4AEC88FFB1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0.19</c:v>
                </c:pt>
              </c:numCache>
            </c:numRef>
          </c:val>
          <c:smooth val="0"/>
          <c:extLst>
            <c:ext xmlns:c16="http://schemas.microsoft.com/office/drawing/2014/chart" uri="{C3380CC4-5D6E-409C-BE32-E72D297353CC}">
              <c16:uniqueId val="{00000001-8056-4F8D-AECD-4AEC88FFB1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88.38</c:v>
                </c:pt>
                <c:pt idx="1">
                  <c:v>84.06</c:v>
                </c:pt>
                <c:pt idx="2">
                  <c:v>77.599999999999994</c:v>
                </c:pt>
                <c:pt idx="3">
                  <c:v>76.599999999999994</c:v>
                </c:pt>
                <c:pt idx="4">
                  <c:v>70.88</c:v>
                </c:pt>
              </c:numCache>
            </c:numRef>
          </c:val>
          <c:extLst>
            <c:ext xmlns:c16="http://schemas.microsoft.com/office/drawing/2014/chart" uri="{C3380CC4-5D6E-409C-BE32-E72D297353CC}">
              <c16:uniqueId val="{00000000-77A4-4B68-94F6-3DFAC5756DC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61.7</c:v>
                </c:pt>
              </c:numCache>
            </c:numRef>
          </c:val>
          <c:smooth val="0"/>
          <c:extLst>
            <c:ext xmlns:c16="http://schemas.microsoft.com/office/drawing/2014/chart" uri="{C3380CC4-5D6E-409C-BE32-E72D297353CC}">
              <c16:uniqueId val="{00000001-77A4-4B68-94F6-3DFAC5756DC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88.42</c:v>
                </c:pt>
                <c:pt idx="1">
                  <c:v>88.82</c:v>
                </c:pt>
                <c:pt idx="2">
                  <c:v>88.81</c:v>
                </c:pt>
                <c:pt idx="3">
                  <c:v>88.71</c:v>
                </c:pt>
                <c:pt idx="4">
                  <c:v>89.08</c:v>
                </c:pt>
              </c:numCache>
            </c:numRef>
          </c:val>
          <c:extLst>
            <c:ext xmlns:c16="http://schemas.microsoft.com/office/drawing/2014/chart" uri="{C3380CC4-5D6E-409C-BE32-E72D297353CC}">
              <c16:uniqueId val="{00000000-3BCE-475A-964C-5421D4B2523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94.56</c:v>
                </c:pt>
              </c:numCache>
            </c:numRef>
          </c:val>
          <c:smooth val="0"/>
          <c:extLst>
            <c:ext xmlns:c16="http://schemas.microsoft.com/office/drawing/2014/chart" uri="{C3380CC4-5D6E-409C-BE32-E72D297353CC}">
              <c16:uniqueId val="{00000001-3BCE-475A-964C-5421D4B2523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104.03</c:v>
                </c:pt>
                <c:pt idx="1">
                  <c:v>104.74</c:v>
                </c:pt>
                <c:pt idx="2">
                  <c:v>102.57</c:v>
                </c:pt>
                <c:pt idx="3">
                  <c:v>107.91</c:v>
                </c:pt>
                <c:pt idx="4">
                  <c:v>104.97</c:v>
                </c:pt>
              </c:numCache>
            </c:numRef>
          </c:val>
          <c:extLst>
            <c:ext xmlns:c16="http://schemas.microsoft.com/office/drawing/2014/chart" uri="{C3380CC4-5D6E-409C-BE32-E72D297353CC}">
              <c16:uniqueId val="{00000000-96A5-4DDC-8BB2-932768D69F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106.55</c:v>
                </c:pt>
              </c:numCache>
            </c:numRef>
          </c:val>
          <c:smooth val="0"/>
          <c:extLst>
            <c:ext xmlns:c16="http://schemas.microsoft.com/office/drawing/2014/chart" uri="{C3380CC4-5D6E-409C-BE32-E72D297353CC}">
              <c16:uniqueId val="{00000001-96A5-4DDC-8BB2-932768D69F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25.58</c:v>
                </c:pt>
                <c:pt idx="1">
                  <c:v>27.79</c:v>
                </c:pt>
                <c:pt idx="2">
                  <c:v>29.83</c:v>
                </c:pt>
                <c:pt idx="3">
                  <c:v>31.65</c:v>
                </c:pt>
                <c:pt idx="4">
                  <c:v>33.549999999999997</c:v>
                </c:pt>
              </c:numCache>
            </c:numRef>
          </c:val>
          <c:extLst>
            <c:ext xmlns:c16="http://schemas.microsoft.com/office/drawing/2014/chart" uri="{C3380CC4-5D6E-409C-BE32-E72D297353CC}">
              <c16:uniqueId val="{00000000-0778-4265-99F2-774FA6D17C7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28.87</c:v>
                </c:pt>
              </c:numCache>
            </c:numRef>
          </c:val>
          <c:smooth val="0"/>
          <c:extLst>
            <c:ext xmlns:c16="http://schemas.microsoft.com/office/drawing/2014/chart" uri="{C3380CC4-5D6E-409C-BE32-E72D297353CC}">
              <c16:uniqueId val="{00000001-0778-4265-99F2-774FA6D17C7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quot;-&quot;">
                  <c:v>1.72</c:v>
                </c:pt>
              </c:numCache>
            </c:numRef>
          </c:val>
          <c:extLst>
            <c:ext xmlns:c16="http://schemas.microsoft.com/office/drawing/2014/chart" uri="{C3380CC4-5D6E-409C-BE32-E72D297353CC}">
              <c16:uniqueId val="{00000000-DF27-47D4-B9C6-FFFA7DBF3E8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5.64</c:v>
                </c:pt>
              </c:numCache>
            </c:numRef>
          </c:val>
          <c:smooth val="0"/>
          <c:extLst>
            <c:ext xmlns:c16="http://schemas.microsoft.com/office/drawing/2014/chart" uri="{C3380CC4-5D6E-409C-BE32-E72D297353CC}">
              <c16:uniqueId val="{00000001-DF27-47D4-B9C6-FFFA7DBF3E8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22.17</c:v>
                </c:pt>
                <c:pt idx="1">
                  <c:v>11.66</c:v>
                </c:pt>
                <c:pt idx="2">
                  <c:v>5.98</c:v>
                </c:pt>
                <c:pt idx="3" formatCode="#,##0.00;&quot;△&quot;#,##0.00">
                  <c:v>0</c:v>
                </c:pt>
                <c:pt idx="4" formatCode="#,##0.00;&quot;△&quot;#,##0.00">
                  <c:v>0</c:v>
                </c:pt>
              </c:numCache>
            </c:numRef>
          </c:val>
          <c:extLst>
            <c:ext xmlns:c16="http://schemas.microsoft.com/office/drawing/2014/chart" uri="{C3380CC4-5D6E-409C-BE32-E72D297353CC}">
              <c16:uniqueId val="{00000000-6049-42F6-8E75-5EB36F0A934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5.95</c:v>
                </c:pt>
              </c:numCache>
            </c:numRef>
          </c:val>
          <c:smooth val="0"/>
          <c:extLst>
            <c:ext xmlns:c16="http://schemas.microsoft.com/office/drawing/2014/chart" uri="{C3380CC4-5D6E-409C-BE32-E72D297353CC}">
              <c16:uniqueId val="{00000001-6049-42F6-8E75-5EB36F0A934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20.59</c:v>
                </c:pt>
                <c:pt idx="1">
                  <c:v>36.369999999999997</c:v>
                </c:pt>
                <c:pt idx="2">
                  <c:v>36.54</c:v>
                </c:pt>
                <c:pt idx="3">
                  <c:v>35.79</c:v>
                </c:pt>
                <c:pt idx="4">
                  <c:v>24.74</c:v>
                </c:pt>
              </c:numCache>
            </c:numRef>
          </c:val>
          <c:extLst>
            <c:ext xmlns:c16="http://schemas.microsoft.com/office/drawing/2014/chart" uri="{C3380CC4-5D6E-409C-BE32-E72D297353CC}">
              <c16:uniqueId val="{00000000-55E3-408C-8837-CF4A1219801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72.930000000000007</c:v>
                </c:pt>
              </c:numCache>
            </c:numRef>
          </c:val>
          <c:smooth val="0"/>
          <c:extLst>
            <c:ext xmlns:c16="http://schemas.microsoft.com/office/drawing/2014/chart" uri="{C3380CC4-5D6E-409C-BE32-E72D297353CC}">
              <c16:uniqueId val="{00000001-55E3-408C-8837-CF4A1219801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2422.7800000000002</c:v>
                </c:pt>
                <c:pt idx="1">
                  <c:v>1927.47</c:v>
                </c:pt>
                <c:pt idx="2">
                  <c:v>1892.36</c:v>
                </c:pt>
                <c:pt idx="3">
                  <c:v>1557.75</c:v>
                </c:pt>
                <c:pt idx="4">
                  <c:v>1522.77</c:v>
                </c:pt>
              </c:numCache>
            </c:numRef>
          </c:val>
          <c:extLst>
            <c:ext xmlns:c16="http://schemas.microsoft.com/office/drawing/2014/chart" uri="{C3380CC4-5D6E-409C-BE32-E72D297353CC}">
              <c16:uniqueId val="{00000000-76DF-419E-9A25-945244FF77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730.52</c:v>
                </c:pt>
              </c:numCache>
            </c:numRef>
          </c:val>
          <c:smooth val="0"/>
          <c:extLst>
            <c:ext xmlns:c16="http://schemas.microsoft.com/office/drawing/2014/chart" uri="{C3380CC4-5D6E-409C-BE32-E72D297353CC}">
              <c16:uniqueId val="{00000001-76DF-419E-9A25-945244FF77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63.87</c:v>
                </c:pt>
                <c:pt idx="1">
                  <c:v>62.4</c:v>
                </c:pt>
                <c:pt idx="2">
                  <c:v>61.04</c:v>
                </c:pt>
                <c:pt idx="3">
                  <c:v>72.680000000000007</c:v>
                </c:pt>
                <c:pt idx="4">
                  <c:v>68.62</c:v>
                </c:pt>
              </c:numCache>
            </c:numRef>
          </c:val>
          <c:extLst>
            <c:ext xmlns:c16="http://schemas.microsoft.com/office/drawing/2014/chart" uri="{C3380CC4-5D6E-409C-BE32-E72D297353CC}">
              <c16:uniqueId val="{00000000-15D0-4D2C-B2C5-3B725A2D65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98.61</c:v>
                </c:pt>
              </c:numCache>
            </c:numRef>
          </c:val>
          <c:smooth val="0"/>
          <c:extLst>
            <c:ext xmlns:c16="http://schemas.microsoft.com/office/drawing/2014/chart" uri="{C3380CC4-5D6E-409C-BE32-E72D297353CC}">
              <c16:uniqueId val="{00000001-15D0-4D2C-B2C5-3B725A2D65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167.19</c:v>
                </c:pt>
                <c:pt idx="1">
                  <c:v>171.48</c:v>
                </c:pt>
                <c:pt idx="2">
                  <c:v>175.82</c:v>
                </c:pt>
                <c:pt idx="3">
                  <c:v>179.3</c:v>
                </c:pt>
                <c:pt idx="4">
                  <c:v>191.16</c:v>
                </c:pt>
              </c:numCache>
            </c:numRef>
          </c:val>
          <c:extLst>
            <c:ext xmlns:c16="http://schemas.microsoft.com/office/drawing/2014/chart" uri="{C3380CC4-5D6E-409C-BE32-E72D297353CC}">
              <c16:uniqueId val="{00000000-D20A-4E8E-941E-3089658EBD7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141.24</c:v>
                </c:pt>
              </c:numCache>
            </c:numRef>
          </c:val>
          <c:smooth val="0"/>
          <c:extLst>
            <c:ext xmlns:c16="http://schemas.microsoft.com/office/drawing/2014/chart" uri="{C3380CC4-5D6E-409C-BE32-E72D297353CC}">
              <c16:uniqueId val="{00000001-D20A-4E8E-941E-3089658EBD7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37"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静岡県　沼津市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Ac1</v>
      </c>
      <c r="X8" s="78"/>
      <c r="Y8" s="78"/>
      <c r="Z8" s="78"/>
      <c r="AA8" s="78"/>
      <c r="AB8" s="78"/>
      <c r="AC8" s="78"/>
      <c r="AD8" s="79" t="str">
        <f>データ!$M$6</f>
        <v>非設置</v>
      </c>
      <c r="AE8" s="79"/>
      <c r="AF8" s="79"/>
      <c r="AG8" s="79"/>
      <c r="AH8" s="79"/>
      <c r="AI8" s="79"/>
      <c r="AJ8" s="79"/>
      <c r="AK8" s="3"/>
      <c r="AL8" s="75">
        <f>データ!S6</f>
        <v>193375</v>
      </c>
      <c r="AM8" s="75"/>
      <c r="AN8" s="75"/>
      <c r="AO8" s="75"/>
      <c r="AP8" s="75"/>
      <c r="AQ8" s="75"/>
      <c r="AR8" s="75"/>
      <c r="AS8" s="75"/>
      <c r="AT8" s="74">
        <f>データ!T6</f>
        <v>186.96</v>
      </c>
      <c r="AU8" s="74"/>
      <c r="AV8" s="74"/>
      <c r="AW8" s="74"/>
      <c r="AX8" s="74"/>
      <c r="AY8" s="74"/>
      <c r="AZ8" s="74"/>
      <c r="BA8" s="74"/>
      <c r="BB8" s="74">
        <f>データ!U6</f>
        <v>1034.31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48.92</v>
      </c>
      <c r="J10" s="74"/>
      <c r="K10" s="74"/>
      <c r="L10" s="74"/>
      <c r="M10" s="74"/>
      <c r="N10" s="74"/>
      <c r="O10" s="74"/>
      <c r="P10" s="74">
        <f>データ!P6</f>
        <v>55.31</v>
      </c>
      <c r="Q10" s="74"/>
      <c r="R10" s="74"/>
      <c r="S10" s="74"/>
      <c r="T10" s="74"/>
      <c r="U10" s="74"/>
      <c r="V10" s="74"/>
      <c r="W10" s="74">
        <f>データ!Q6</f>
        <v>56.64</v>
      </c>
      <c r="X10" s="74"/>
      <c r="Y10" s="74"/>
      <c r="Z10" s="74"/>
      <c r="AA10" s="74"/>
      <c r="AB10" s="74"/>
      <c r="AC10" s="74"/>
      <c r="AD10" s="75">
        <f>データ!R6</f>
        <v>2600</v>
      </c>
      <c r="AE10" s="75"/>
      <c r="AF10" s="75"/>
      <c r="AG10" s="75"/>
      <c r="AH10" s="75"/>
      <c r="AI10" s="75"/>
      <c r="AJ10" s="75"/>
      <c r="AK10" s="2"/>
      <c r="AL10" s="75">
        <f>データ!V6</f>
        <v>109021</v>
      </c>
      <c r="AM10" s="75"/>
      <c r="AN10" s="75"/>
      <c r="AO10" s="75"/>
      <c r="AP10" s="75"/>
      <c r="AQ10" s="75"/>
      <c r="AR10" s="75"/>
      <c r="AS10" s="75"/>
      <c r="AT10" s="74">
        <f>データ!W6</f>
        <v>17.07</v>
      </c>
      <c r="AU10" s="74"/>
      <c r="AV10" s="74"/>
      <c r="AW10" s="74"/>
      <c r="AX10" s="74"/>
      <c r="AY10" s="74"/>
      <c r="AZ10" s="74"/>
      <c r="BA10" s="74"/>
      <c r="BB10" s="74">
        <f>データ!X6</f>
        <v>6386.7</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NKoetK7u0DiKqRNH7tFQtp+z3u81jUGp6L5VpjJgUxbBBM6sDSDE6uGGZ+wV+J7UFhgcNPok3RjVahl6UqMt2w==" saltValue="LGqidKXJ7Bfk+6kfZm3G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222038</v>
      </c>
      <c r="D6" s="33">
        <f t="shared" si="3"/>
        <v>46</v>
      </c>
      <c r="E6" s="33">
        <f t="shared" si="3"/>
        <v>17</v>
      </c>
      <c r="F6" s="33">
        <f t="shared" si="3"/>
        <v>1</v>
      </c>
      <c r="G6" s="33">
        <f t="shared" si="3"/>
        <v>0</v>
      </c>
      <c r="H6" s="33" t="str">
        <f t="shared" si="3"/>
        <v>静岡県　沼津市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48.92</v>
      </c>
      <c r="P6" s="34">
        <f t="shared" si="3"/>
        <v>55.31</v>
      </c>
      <c r="Q6" s="34">
        <f t="shared" si="3"/>
        <v>56.64</v>
      </c>
      <c r="R6" s="34">
        <f t="shared" si="3"/>
        <v>2600</v>
      </c>
      <c r="S6" s="34">
        <f t="shared" si="3"/>
        <v>193375</v>
      </c>
      <c r="T6" s="34">
        <f t="shared" si="3"/>
        <v>186.96</v>
      </c>
      <c r="U6" s="34">
        <f t="shared" si="3"/>
        <v>1034.31</v>
      </c>
      <c r="V6" s="34">
        <f t="shared" si="3"/>
        <v>109021</v>
      </c>
      <c r="W6" s="34">
        <f t="shared" si="3"/>
        <v>17.07</v>
      </c>
      <c r="X6" s="34">
        <f t="shared" si="3"/>
        <v>6386.7</v>
      </c>
      <c r="Y6" s="35">
        <f>IF(Y7="",NA(),Y7)</f>
        <v>104.03</v>
      </c>
      <c r="Z6" s="35">
        <f t="shared" ref="Z6:AH6" si="4">IF(Z7="",NA(),Z7)</f>
        <v>104.74</v>
      </c>
      <c r="AA6" s="35">
        <f t="shared" si="4"/>
        <v>102.57</v>
      </c>
      <c r="AB6" s="35">
        <f t="shared" si="4"/>
        <v>107.91</v>
      </c>
      <c r="AC6" s="35">
        <f t="shared" si="4"/>
        <v>104.97</v>
      </c>
      <c r="AD6" s="35">
        <f t="shared" si="4"/>
        <v>107.45</v>
      </c>
      <c r="AE6" s="35">
        <f t="shared" si="4"/>
        <v>107.43</v>
      </c>
      <c r="AF6" s="35">
        <f t="shared" si="4"/>
        <v>107.64</v>
      </c>
      <c r="AG6" s="35">
        <f t="shared" si="4"/>
        <v>107.03</v>
      </c>
      <c r="AH6" s="35">
        <f t="shared" si="4"/>
        <v>106.55</v>
      </c>
      <c r="AI6" s="34" t="str">
        <f>IF(AI7="","",IF(AI7="-","【-】","【"&amp;SUBSTITUTE(TEXT(AI7,"#,##0.00"),"-","△")&amp;"】"))</f>
        <v>【106.67】</v>
      </c>
      <c r="AJ6" s="35">
        <f>IF(AJ7="",NA(),AJ7)</f>
        <v>22.17</v>
      </c>
      <c r="AK6" s="35">
        <f t="shared" ref="AK6:AS6" si="5">IF(AK7="",NA(),AK7)</f>
        <v>11.66</v>
      </c>
      <c r="AL6" s="35">
        <f t="shared" si="5"/>
        <v>5.98</v>
      </c>
      <c r="AM6" s="34">
        <f t="shared" si="5"/>
        <v>0</v>
      </c>
      <c r="AN6" s="34">
        <f t="shared" si="5"/>
        <v>0</v>
      </c>
      <c r="AO6" s="35">
        <f t="shared" si="5"/>
        <v>11.01</v>
      </c>
      <c r="AP6" s="35">
        <f t="shared" si="5"/>
        <v>10.199999999999999</v>
      </c>
      <c r="AQ6" s="35">
        <f t="shared" si="5"/>
        <v>9.1999999999999993</v>
      </c>
      <c r="AR6" s="35">
        <f t="shared" si="5"/>
        <v>7.69</v>
      </c>
      <c r="AS6" s="35">
        <f t="shared" si="5"/>
        <v>5.95</v>
      </c>
      <c r="AT6" s="34" t="str">
        <f>IF(AT7="","",IF(AT7="-","【-】","【"&amp;SUBSTITUTE(TEXT(AT7,"#,##0.00"),"-","△")&amp;"】"))</f>
        <v>【3.64】</v>
      </c>
      <c r="AU6" s="35">
        <f>IF(AU7="",NA(),AU7)</f>
        <v>20.59</v>
      </c>
      <c r="AV6" s="35">
        <f t="shared" ref="AV6:BD6" si="6">IF(AV7="",NA(),AV7)</f>
        <v>36.369999999999997</v>
      </c>
      <c r="AW6" s="35">
        <f t="shared" si="6"/>
        <v>36.54</v>
      </c>
      <c r="AX6" s="35">
        <f t="shared" si="6"/>
        <v>35.79</v>
      </c>
      <c r="AY6" s="35">
        <f t="shared" si="6"/>
        <v>24.74</v>
      </c>
      <c r="AZ6" s="35">
        <f t="shared" si="6"/>
        <v>54.03</v>
      </c>
      <c r="BA6" s="35">
        <f t="shared" si="6"/>
        <v>65.83</v>
      </c>
      <c r="BB6" s="35">
        <f t="shared" si="6"/>
        <v>72.22</v>
      </c>
      <c r="BC6" s="35">
        <f t="shared" si="6"/>
        <v>73.02</v>
      </c>
      <c r="BD6" s="35">
        <f t="shared" si="6"/>
        <v>72.930000000000007</v>
      </c>
      <c r="BE6" s="34" t="str">
        <f>IF(BE7="","",IF(BE7="-","【-】","【"&amp;SUBSTITUTE(TEXT(BE7,"#,##0.00"),"-","△")&amp;"】"))</f>
        <v>【67.52】</v>
      </c>
      <c r="BF6" s="35">
        <f>IF(BF7="",NA(),BF7)</f>
        <v>2422.7800000000002</v>
      </c>
      <c r="BG6" s="35">
        <f t="shared" ref="BG6:BO6" si="7">IF(BG7="",NA(),BG7)</f>
        <v>1927.47</v>
      </c>
      <c r="BH6" s="35">
        <f t="shared" si="7"/>
        <v>1892.36</v>
      </c>
      <c r="BI6" s="35">
        <f t="shared" si="7"/>
        <v>1557.75</v>
      </c>
      <c r="BJ6" s="35">
        <f t="shared" si="7"/>
        <v>1522.77</v>
      </c>
      <c r="BK6" s="35">
        <f t="shared" si="7"/>
        <v>802.49</v>
      </c>
      <c r="BL6" s="35">
        <f t="shared" si="7"/>
        <v>805.14</v>
      </c>
      <c r="BM6" s="35">
        <f t="shared" si="7"/>
        <v>730.93</v>
      </c>
      <c r="BN6" s="35">
        <f t="shared" si="7"/>
        <v>708.89</v>
      </c>
      <c r="BO6" s="35">
        <f t="shared" si="7"/>
        <v>730.52</v>
      </c>
      <c r="BP6" s="34" t="str">
        <f>IF(BP7="","",IF(BP7="-","【-】","【"&amp;SUBSTITUTE(TEXT(BP7,"#,##0.00"),"-","△")&amp;"】"))</f>
        <v>【705.21】</v>
      </c>
      <c r="BQ6" s="35">
        <f>IF(BQ7="",NA(),BQ7)</f>
        <v>63.87</v>
      </c>
      <c r="BR6" s="35">
        <f t="shared" ref="BR6:BZ6" si="8">IF(BR7="",NA(),BR7)</f>
        <v>62.4</v>
      </c>
      <c r="BS6" s="35">
        <f t="shared" si="8"/>
        <v>61.04</v>
      </c>
      <c r="BT6" s="35">
        <f t="shared" si="8"/>
        <v>72.680000000000007</v>
      </c>
      <c r="BU6" s="35">
        <f t="shared" si="8"/>
        <v>68.62</v>
      </c>
      <c r="BV6" s="35">
        <f t="shared" si="8"/>
        <v>103.18</v>
      </c>
      <c r="BW6" s="35">
        <f t="shared" si="8"/>
        <v>100.22</v>
      </c>
      <c r="BX6" s="35">
        <f t="shared" si="8"/>
        <v>98.09</v>
      </c>
      <c r="BY6" s="35">
        <f t="shared" si="8"/>
        <v>97.91</v>
      </c>
      <c r="BZ6" s="35">
        <f t="shared" si="8"/>
        <v>98.61</v>
      </c>
      <c r="CA6" s="34" t="str">
        <f>IF(CA7="","",IF(CA7="-","【-】","【"&amp;SUBSTITUTE(TEXT(CA7,"#,##0.00"),"-","△")&amp;"】"))</f>
        <v>【98.96】</v>
      </c>
      <c r="CB6" s="35">
        <f>IF(CB7="",NA(),CB7)</f>
        <v>167.19</v>
      </c>
      <c r="CC6" s="35">
        <f t="shared" ref="CC6:CK6" si="9">IF(CC7="",NA(),CC7)</f>
        <v>171.48</v>
      </c>
      <c r="CD6" s="35">
        <f t="shared" si="9"/>
        <v>175.82</v>
      </c>
      <c r="CE6" s="35">
        <f t="shared" si="9"/>
        <v>179.3</v>
      </c>
      <c r="CF6" s="35">
        <f t="shared" si="9"/>
        <v>191.16</v>
      </c>
      <c r="CG6" s="35">
        <f t="shared" si="9"/>
        <v>141.11000000000001</v>
      </c>
      <c r="CH6" s="35">
        <f t="shared" si="9"/>
        <v>144.79</v>
      </c>
      <c r="CI6" s="35">
        <f t="shared" si="9"/>
        <v>146.08000000000001</v>
      </c>
      <c r="CJ6" s="35">
        <f t="shared" si="9"/>
        <v>144.11000000000001</v>
      </c>
      <c r="CK6" s="35">
        <f t="shared" si="9"/>
        <v>141.24</v>
      </c>
      <c r="CL6" s="34" t="str">
        <f>IF(CL7="","",IF(CL7="-","【-】","【"&amp;SUBSTITUTE(TEXT(CL7,"#,##0.00"),"-","△")&amp;"】"))</f>
        <v>【134.52】</v>
      </c>
      <c r="CM6" s="35">
        <f>IF(CM7="",NA(),CM7)</f>
        <v>88.38</v>
      </c>
      <c r="CN6" s="35">
        <f t="shared" ref="CN6:CV6" si="10">IF(CN7="",NA(),CN7)</f>
        <v>84.06</v>
      </c>
      <c r="CO6" s="35">
        <f t="shared" si="10"/>
        <v>77.599999999999994</v>
      </c>
      <c r="CP6" s="35">
        <f t="shared" si="10"/>
        <v>76.599999999999994</v>
      </c>
      <c r="CQ6" s="35">
        <f t="shared" si="10"/>
        <v>70.88</v>
      </c>
      <c r="CR6" s="35">
        <f t="shared" si="10"/>
        <v>63.26</v>
      </c>
      <c r="CS6" s="35">
        <f t="shared" si="10"/>
        <v>61.54</v>
      </c>
      <c r="CT6" s="35">
        <f t="shared" si="10"/>
        <v>61.93</v>
      </c>
      <c r="CU6" s="35">
        <f t="shared" si="10"/>
        <v>61.32</v>
      </c>
      <c r="CV6" s="35">
        <f t="shared" si="10"/>
        <v>61.7</v>
      </c>
      <c r="CW6" s="34" t="str">
        <f>IF(CW7="","",IF(CW7="-","【-】","【"&amp;SUBSTITUTE(TEXT(CW7,"#,##0.00"),"-","△")&amp;"】"))</f>
        <v>【59.57】</v>
      </c>
      <c r="CX6" s="35">
        <f>IF(CX7="",NA(),CX7)</f>
        <v>88.42</v>
      </c>
      <c r="CY6" s="35">
        <f t="shared" ref="CY6:DG6" si="11">IF(CY7="",NA(),CY7)</f>
        <v>88.82</v>
      </c>
      <c r="CZ6" s="35">
        <f t="shared" si="11"/>
        <v>88.81</v>
      </c>
      <c r="DA6" s="35">
        <f t="shared" si="11"/>
        <v>88.71</v>
      </c>
      <c r="DB6" s="35">
        <f t="shared" si="11"/>
        <v>89.08</v>
      </c>
      <c r="DC6" s="35">
        <f t="shared" si="11"/>
        <v>94.07</v>
      </c>
      <c r="DD6" s="35">
        <f t="shared" si="11"/>
        <v>94.13</v>
      </c>
      <c r="DE6" s="35">
        <f t="shared" si="11"/>
        <v>94.45</v>
      </c>
      <c r="DF6" s="35">
        <f t="shared" si="11"/>
        <v>94.58</v>
      </c>
      <c r="DG6" s="35">
        <f t="shared" si="11"/>
        <v>94.56</v>
      </c>
      <c r="DH6" s="34" t="str">
        <f>IF(DH7="","",IF(DH7="-","【-】","【"&amp;SUBSTITUTE(TEXT(DH7,"#,##0.00"),"-","△")&amp;"】"))</f>
        <v>【95.57】</v>
      </c>
      <c r="DI6" s="35">
        <f>IF(DI7="",NA(),DI7)</f>
        <v>25.58</v>
      </c>
      <c r="DJ6" s="35">
        <f t="shared" ref="DJ6:DR6" si="12">IF(DJ7="",NA(),DJ7)</f>
        <v>27.79</v>
      </c>
      <c r="DK6" s="35">
        <f t="shared" si="12"/>
        <v>29.83</v>
      </c>
      <c r="DL6" s="35">
        <f t="shared" si="12"/>
        <v>31.65</v>
      </c>
      <c r="DM6" s="35">
        <f t="shared" si="12"/>
        <v>33.549999999999997</v>
      </c>
      <c r="DN6" s="35">
        <f t="shared" si="12"/>
        <v>28.95</v>
      </c>
      <c r="DO6" s="35">
        <f t="shared" si="12"/>
        <v>30.11</v>
      </c>
      <c r="DP6" s="35">
        <f t="shared" si="12"/>
        <v>30.45</v>
      </c>
      <c r="DQ6" s="35">
        <f t="shared" si="12"/>
        <v>31.01</v>
      </c>
      <c r="DR6" s="35">
        <f t="shared" si="12"/>
        <v>28.87</v>
      </c>
      <c r="DS6" s="34" t="str">
        <f>IF(DS7="","",IF(DS7="-","【-】","【"&amp;SUBSTITUTE(TEXT(DS7,"#,##0.00"),"-","△")&amp;"】"))</f>
        <v>【36.52】</v>
      </c>
      <c r="DT6" s="34">
        <f>IF(DT7="",NA(),DT7)</f>
        <v>0</v>
      </c>
      <c r="DU6" s="34">
        <f t="shared" ref="DU6:EC6" si="13">IF(DU7="",NA(),DU7)</f>
        <v>0</v>
      </c>
      <c r="DV6" s="34">
        <f t="shared" si="13"/>
        <v>0</v>
      </c>
      <c r="DW6" s="34">
        <f t="shared" si="13"/>
        <v>0</v>
      </c>
      <c r="DX6" s="35">
        <f t="shared" si="13"/>
        <v>1.72</v>
      </c>
      <c r="DY6" s="35">
        <f t="shared" si="13"/>
        <v>4.07</v>
      </c>
      <c r="DZ6" s="35">
        <f t="shared" si="13"/>
        <v>4.54</v>
      </c>
      <c r="EA6" s="35">
        <f t="shared" si="13"/>
        <v>4.8499999999999996</v>
      </c>
      <c r="EB6" s="35">
        <f t="shared" si="13"/>
        <v>4.95</v>
      </c>
      <c r="EC6" s="35">
        <f t="shared" si="13"/>
        <v>5.64</v>
      </c>
      <c r="ED6" s="34" t="str">
        <f>IF(ED7="","",IF(ED7="-","【-】","【"&amp;SUBSTITUTE(TEXT(ED7,"#,##0.00"),"-","△")&amp;"】"))</f>
        <v>【5.72】</v>
      </c>
      <c r="EE6" s="35">
        <f>IF(EE7="",NA(),EE7)</f>
        <v>0.3</v>
      </c>
      <c r="EF6" s="35">
        <f t="shared" ref="EF6:EN6" si="14">IF(EF7="",NA(),EF7)</f>
        <v>0.16</v>
      </c>
      <c r="EG6" s="35">
        <f t="shared" si="14"/>
        <v>7.0000000000000007E-2</v>
      </c>
      <c r="EH6" s="34">
        <f t="shared" si="14"/>
        <v>0</v>
      </c>
      <c r="EI6" s="35">
        <f t="shared" si="14"/>
        <v>0.03</v>
      </c>
      <c r="EJ6" s="35">
        <f t="shared" si="14"/>
        <v>0.13</v>
      </c>
      <c r="EK6" s="35">
        <f t="shared" si="14"/>
        <v>0.17</v>
      </c>
      <c r="EL6" s="35">
        <f t="shared" si="14"/>
        <v>0.21</v>
      </c>
      <c r="EM6" s="35">
        <f t="shared" si="14"/>
        <v>0.19</v>
      </c>
      <c r="EN6" s="35">
        <f t="shared" si="14"/>
        <v>0.19</v>
      </c>
      <c r="EO6" s="34" t="str">
        <f>IF(EO7="","",IF(EO7="-","【-】","【"&amp;SUBSTITUTE(TEXT(EO7,"#,##0.00"),"-","△")&amp;"】"))</f>
        <v>【0.30】</v>
      </c>
    </row>
    <row r="7" spans="1:148" s="36" customFormat="1" x14ac:dyDescent="0.15">
      <c r="A7" s="28"/>
      <c r="B7" s="37">
        <v>2020</v>
      </c>
      <c r="C7" s="37">
        <v>222038</v>
      </c>
      <c r="D7" s="37">
        <v>46</v>
      </c>
      <c r="E7" s="37">
        <v>17</v>
      </c>
      <c r="F7" s="37">
        <v>1</v>
      </c>
      <c r="G7" s="37">
        <v>0</v>
      </c>
      <c r="H7" s="37" t="s">
        <v>96</v>
      </c>
      <c r="I7" s="37" t="s">
        <v>97</v>
      </c>
      <c r="J7" s="37" t="s">
        <v>98</v>
      </c>
      <c r="K7" s="37" t="s">
        <v>99</v>
      </c>
      <c r="L7" s="37" t="s">
        <v>100</v>
      </c>
      <c r="M7" s="37" t="s">
        <v>101</v>
      </c>
      <c r="N7" s="38" t="s">
        <v>102</v>
      </c>
      <c r="O7" s="38">
        <v>48.92</v>
      </c>
      <c r="P7" s="38">
        <v>55.31</v>
      </c>
      <c r="Q7" s="38">
        <v>56.64</v>
      </c>
      <c r="R7" s="38">
        <v>2600</v>
      </c>
      <c r="S7" s="38">
        <v>193375</v>
      </c>
      <c r="T7" s="38">
        <v>186.96</v>
      </c>
      <c r="U7" s="38">
        <v>1034.31</v>
      </c>
      <c r="V7" s="38">
        <v>109021</v>
      </c>
      <c r="W7" s="38">
        <v>17.07</v>
      </c>
      <c r="X7" s="38">
        <v>6386.7</v>
      </c>
      <c r="Y7" s="38">
        <v>104.03</v>
      </c>
      <c r="Z7" s="38">
        <v>104.74</v>
      </c>
      <c r="AA7" s="38">
        <v>102.57</v>
      </c>
      <c r="AB7" s="38">
        <v>107.91</v>
      </c>
      <c r="AC7" s="38">
        <v>104.97</v>
      </c>
      <c r="AD7" s="38">
        <v>107.45</v>
      </c>
      <c r="AE7" s="38">
        <v>107.43</v>
      </c>
      <c r="AF7" s="38">
        <v>107.64</v>
      </c>
      <c r="AG7" s="38">
        <v>107.03</v>
      </c>
      <c r="AH7" s="38">
        <v>106.55</v>
      </c>
      <c r="AI7" s="38">
        <v>106.67</v>
      </c>
      <c r="AJ7" s="38">
        <v>22.17</v>
      </c>
      <c r="AK7" s="38">
        <v>11.66</v>
      </c>
      <c r="AL7" s="38">
        <v>5.98</v>
      </c>
      <c r="AM7" s="38">
        <v>0</v>
      </c>
      <c r="AN7" s="38">
        <v>0</v>
      </c>
      <c r="AO7" s="38">
        <v>11.01</v>
      </c>
      <c r="AP7" s="38">
        <v>10.199999999999999</v>
      </c>
      <c r="AQ7" s="38">
        <v>9.1999999999999993</v>
      </c>
      <c r="AR7" s="38">
        <v>7.69</v>
      </c>
      <c r="AS7" s="38">
        <v>5.95</v>
      </c>
      <c r="AT7" s="38">
        <v>3.64</v>
      </c>
      <c r="AU7" s="38">
        <v>20.59</v>
      </c>
      <c r="AV7" s="38">
        <v>36.369999999999997</v>
      </c>
      <c r="AW7" s="38">
        <v>36.54</v>
      </c>
      <c r="AX7" s="38">
        <v>35.79</v>
      </c>
      <c r="AY7" s="38">
        <v>24.74</v>
      </c>
      <c r="AZ7" s="38">
        <v>54.03</v>
      </c>
      <c r="BA7" s="38">
        <v>65.83</v>
      </c>
      <c r="BB7" s="38">
        <v>72.22</v>
      </c>
      <c r="BC7" s="38">
        <v>73.02</v>
      </c>
      <c r="BD7" s="38">
        <v>72.930000000000007</v>
      </c>
      <c r="BE7" s="38">
        <v>67.52</v>
      </c>
      <c r="BF7" s="38">
        <v>2422.7800000000002</v>
      </c>
      <c r="BG7" s="38">
        <v>1927.47</v>
      </c>
      <c r="BH7" s="38">
        <v>1892.36</v>
      </c>
      <c r="BI7" s="38">
        <v>1557.75</v>
      </c>
      <c r="BJ7" s="38">
        <v>1522.77</v>
      </c>
      <c r="BK7" s="38">
        <v>802.49</v>
      </c>
      <c r="BL7" s="38">
        <v>805.14</v>
      </c>
      <c r="BM7" s="38">
        <v>730.93</v>
      </c>
      <c r="BN7" s="38">
        <v>708.89</v>
      </c>
      <c r="BO7" s="38">
        <v>730.52</v>
      </c>
      <c r="BP7" s="38">
        <v>705.21</v>
      </c>
      <c r="BQ7" s="38">
        <v>63.87</v>
      </c>
      <c r="BR7" s="38">
        <v>62.4</v>
      </c>
      <c r="BS7" s="38">
        <v>61.04</v>
      </c>
      <c r="BT7" s="38">
        <v>72.680000000000007</v>
      </c>
      <c r="BU7" s="38">
        <v>68.62</v>
      </c>
      <c r="BV7" s="38">
        <v>103.18</v>
      </c>
      <c r="BW7" s="38">
        <v>100.22</v>
      </c>
      <c r="BX7" s="38">
        <v>98.09</v>
      </c>
      <c r="BY7" s="38">
        <v>97.91</v>
      </c>
      <c r="BZ7" s="38">
        <v>98.61</v>
      </c>
      <c r="CA7" s="38">
        <v>98.96</v>
      </c>
      <c r="CB7" s="38">
        <v>167.19</v>
      </c>
      <c r="CC7" s="38">
        <v>171.48</v>
      </c>
      <c r="CD7" s="38">
        <v>175.82</v>
      </c>
      <c r="CE7" s="38">
        <v>179.3</v>
      </c>
      <c r="CF7" s="38">
        <v>191.16</v>
      </c>
      <c r="CG7" s="38">
        <v>141.11000000000001</v>
      </c>
      <c r="CH7" s="38">
        <v>144.79</v>
      </c>
      <c r="CI7" s="38">
        <v>146.08000000000001</v>
      </c>
      <c r="CJ7" s="38">
        <v>144.11000000000001</v>
      </c>
      <c r="CK7" s="38">
        <v>141.24</v>
      </c>
      <c r="CL7" s="38">
        <v>134.52000000000001</v>
      </c>
      <c r="CM7" s="38">
        <v>88.38</v>
      </c>
      <c r="CN7" s="38">
        <v>84.06</v>
      </c>
      <c r="CO7" s="38">
        <v>77.599999999999994</v>
      </c>
      <c r="CP7" s="38">
        <v>76.599999999999994</v>
      </c>
      <c r="CQ7" s="38">
        <v>70.88</v>
      </c>
      <c r="CR7" s="38">
        <v>63.26</v>
      </c>
      <c r="CS7" s="38">
        <v>61.54</v>
      </c>
      <c r="CT7" s="38">
        <v>61.93</v>
      </c>
      <c r="CU7" s="38">
        <v>61.32</v>
      </c>
      <c r="CV7" s="38">
        <v>61.7</v>
      </c>
      <c r="CW7" s="38">
        <v>59.57</v>
      </c>
      <c r="CX7" s="38">
        <v>88.42</v>
      </c>
      <c r="CY7" s="38">
        <v>88.82</v>
      </c>
      <c r="CZ7" s="38">
        <v>88.81</v>
      </c>
      <c r="DA7" s="38">
        <v>88.71</v>
      </c>
      <c r="DB7" s="38">
        <v>89.08</v>
      </c>
      <c r="DC7" s="38">
        <v>94.07</v>
      </c>
      <c r="DD7" s="38">
        <v>94.13</v>
      </c>
      <c r="DE7" s="38">
        <v>94.45</v>
      </c>
      <c r="DF7" s="38">
        <v>94.58</v>
      </c>
      <c r="DG7" s="38">
        <v>94.56</v>
      </c>
      <c r="DH7" s="38">
        <v>95.57</v>
      </c>
      <c r="DI7" s="38">
        <v>25.58</v>
      </c>
      <c r="DJ7" s="38">
        <v>27.79</v>
      </c>
      <c r="DK7" s="38">
        <v>29.83</v>
      </c>
      <c r="DL7" s="38">
        <v>31.65</v>
      </c>
      <c r="DM7" s="38">
        <v>33.549999999999997</v>
      </c>
      <c r="DN7" s="38">
        <v>28.95</v>
      </c>
      <c r="DO7" s="38">
        <v>30.11</v>
      </c>
      <c r="DP7" s="38">
        <v>30.45</v>
      </c>
      <c r="DQ7" s="38">
        <v>31.01</v>
      </c>
      <c r="DR7" s="38">
        <v>28.87</v>
      </c>
      <c r="DS7" s="38">
        <v>36.520000000000003</v>
      </c>
      <c r="DT7" s="38">
        <v>0</v>
      </c>
      <c r="DU7" s="38">
        <v>0</v>
      </c>
      <c r="DV7" s="38">
        <v>0</v>
      </c>
      <c r="DW7" s="38">
        <v>0</v>
      </c>
      <c r="DX7" s="38">
        <v>1.72</v>
      </c>
      <c r="DY7" s="38">
        <v>4.07</v>
      </c>
      <c r="DZ7" s="38">
        <v>4.54</v>
      </c>
      <c r="EA7" s="38">
        <v>4.8499999999999996</v>
      </c>
      <c r="EB7" s="38">
        <v>4.95</v>
      </c>
      <c r="EC7" s="38">
        <v>5.64</v>
      </c>
      <c r="ED7" s="38">
        <v>5.72</v>
      </c>
      <c r="EE7" s="38">
        <v>0.3</v>
      </c>
      <c r="EF7" s="38">
        <v>0.16</v>
      </c>
      <c r="EG7" s="38">
        <v>7.0000000000000007E-2</v>
      </c>
      <c r="EH7" s="38">
        <v>0</v>
      </c>
      <c r="EI7" s="38">
        <v>0.03</v>
      </c>
      <c r="EJ7" s="38">
        <v>0.13</v>
      </c>
      <c r="EK7" s="38">
        <v>0.17</v>
      </c>
      <c r="EL7" s="38">
        <v>0.21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2022-02-08T08:18:11Z</cp:lastPrinted>
  <dcterms:created xsi:type="dcterms:W3CDTF">2021-12-03T07:13:20Z</dcterms:created>
  <dcterms:modified xsi:type="dcterms:W3CDTF">2022-02-10T08:30:48Z</dcterms:modified>
  <cp:category/>
</cp:coreProperties>
</file>