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3\Ｃ 財務\00 総括\00 総括\62267 財政関係調査綴\1020 財政状況資料集の校正\"/>
    </mc:Choice>
  </mc:AlternateContent>
  <bookViews>
    <workbookView xWindow="0" yWindow="0" windowWidth="20490" windowHeight="777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<sst xmlns="http://schemas.openxmlformats.org/spreadsheetml/2006/main" count="1176" uniqueCount="607">
  <si>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</si>
  <si>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</si>
  <si>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</si>
  <si>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</si>
  <si>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</si>
  <si>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</si>
  <si>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</si>
  <si>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</si>
  <si>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</si>
  <si>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</si>
  <si>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</si>
  <si>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</si>
  <si>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</si>
  <si>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</si>
  <si>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</si>
  <si>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</si>
  <si>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</si>
  <si>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</si>
  <si>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</si>
  <si>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</si>
  <si>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</si>
  <si>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</si>
  <si>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</si>
  <si>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</si>
  <si>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</si>
  <si>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</si>
  <si>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</si>
  <si>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</si>
  <si>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</si>
  <si>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</si>
  <si>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</si>
  <si>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</si>
  <si>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</si>
  <si>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</si>
  <si>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</si>
  <si>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</si>
  <si>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</si>
  <si>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</si>
  <si>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</si>
  <si>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</si>
  <si>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</si>
  <si>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</si>
  <si>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</si>
  <si>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</si>
  <si>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</si>
  <si>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</si>
  <si>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</si>
  <si>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</si>
  <si>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</si>
  <si>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</si>
  <si>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</si>
  <si>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</si>
  <si>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</si>
  <si>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</si>
  <si>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</si>
  <si>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</si>
  <si>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</si>
  <si>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</si>
  <si>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</si>
  <si>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</si>
  <si>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</si>
  <si>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</si>
  <si>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</si>
  <si>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</si>
  <si>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</si>
  <si>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</si>
  <si>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</si>
  <si>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</si>
  <si>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</si>
  <si>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</si>
  <si>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</si>
  <si>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</si>
  <si>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</si>
  <si>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</si>
  <si>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</si>
  <si>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</si>
  <si>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</si>
  <si>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</si>
  <si>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</si>
  <si>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</si>
  <si>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</si>
  <si>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</si>
  <si>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</si>
  <si>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</si>
  <si>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</si>
  <si>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</si>
  <si>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</si>
  <si>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</si>
  <si>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</si>
  <si>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</si>
  <si>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</si>
  <si>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</si>
  <si>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</si>
  <si>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</si>
  <si>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</si>
  <si>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</si>
  <si>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</si>
  <si>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</si>
  <si>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西伊豆町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</si>
  <si>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</si>
  <si>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</si>
  <si>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</si>
  <si>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</si>
  <si>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</si>
  <si>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</si>
  <si>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</si>
  <si>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</si>
  <si>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</si>
  <si>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</si>
  <si>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</si>
  <si>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</si>
  <si>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</si>
  <si>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</si>
  <si>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</si>
  <si>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</si>
  <si>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</si>
  <si>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</si>
  <si>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</si>
  <si>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</si>
  <si>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</si>
  <si>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</si>
  <si>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</si>
  <si>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</si>
  <si>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</si>
  <si>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</si>
  <si>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</si>
  <si>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</si>
  <si>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</si>
  <si>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</si>
  <si>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</si>
  <si>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</si>
  <si>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</si>
  <si>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</si>
  <si>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</si>
  <si>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</si>
  <si>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</si>
  <si>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</si>
  <si>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</si>
  <si>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</si>
  <si>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</si>
  <si>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</si>
  <si>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</si>
  <si>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</si>
  <si>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</si>
  <si>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</si>
  <si>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</si>
  <si>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</si>
  <si>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</si>
  <si>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</si>
  <si>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</si>
  <si>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</si>
  <si>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</si>
  <si>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</si>
  <si>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</si>
  <si>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</si>
  <si>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</si>
  <si>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</si>
  <si>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</si>
  <si>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</si>
  <si>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</si>
  <si>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</si>
  <si>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</si>
  <si>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</si>
  <si>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</si>
  <si>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</si>
  <si>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</si>
  <si>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</si>
  <si>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</si>
  <si>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</si>
  <si>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</si>
  <si>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</si>
  <si>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</si>
  <si>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</si>
  <si>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</si>
  <si>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</si>
  <si>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</si>
  <si>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</si>
  <si>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</si>
  <si>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</si>
  <si>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</si>
  <si>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</si>
  <si>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</si>
  <si>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</si>
  <si>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</si>
  <si>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</si>
  <si>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</si>
  <si>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</si>
  <si>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</si>
  <si>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</si>
  <si>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</si>
  <si>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</si>
  <si>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</si>
  <si>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</si>
  <si>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</si>
  <si>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</si>
  <si>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</si>
  <si>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</si>
  <si>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</si>
  <si>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</si>
  <si>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</si>
  <si>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</si>
  <si>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</si>
  <si>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</si>
  <si>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</si>
  <si>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</si>
  <si>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</si>
  <si>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</si>
  <si>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</si>
  <si>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</si>
  <si>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</si>
  <si>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</si>
  <si>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</si>
  <si>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</si>
  <si>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</si>
  <si>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</si>
  <si>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静岡県西伊豆町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</si>
  <si>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</si>
  <si>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</si>
  <si>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</si>
  <si>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</si>
  <si>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</si>
  <si>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</si>
  <si>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</si>
  <si>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</si>
  <si>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</si>
  <si>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</si>
  <si>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</si>
  <si>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</si>
  <si>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</si>
  <si>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</si>
  <si>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</si>
  <si>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</si>
  <si>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</si>
  <si>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</si>
  <si>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</si>
  <si>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</si>
  <si>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</si>
  <si>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</si>
  <si>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</si>
  <si>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</si>
  <si>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</si>
  <si>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</si>
  <si>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</si>
  <si>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</si>
  <si>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</si>
  <si>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</si>
  <si>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</si>
  <si>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</si>
  <si>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</si>
  <si>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</si>
  <si>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</si>
  <si>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</si>
  <si>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</si>
  <si>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</si>
  <si>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</si>
  <si>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</si>
  <si>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</si>
  <si>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</si>
  <si>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</si>
  <si>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</si>
  <si>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</si>
  <si>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</si>
  <si>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</si>
  <si>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</si>
  <si>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</si>
  <si>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</si>
  <si>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</si>
  <si>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</si>
  <si>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</si>
  <si>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</si>
  <si>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</si>
  <si>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</si>
  <si>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</si>
  <si>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</si>
  <si>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</si>
  <si>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</si>
  <si>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</si>
  <si>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</si>
  <si>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</si>
  <si>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</si>
  <si>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</si>
  <si>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</si>
  <si>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</si>
  <si>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</si>
  <si>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</si>
  <si>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</si>
  <si>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</si>
  <si>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</si>
  <si>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</si>
  <si>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</si>
  <si>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</si>
  <si>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</si>
  <si>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</si>
  <si>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</si>
  <si>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</si>
  <si>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</si>
  <si>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</si>
  <si>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</si>
  <si>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</si>
  <si>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</si>
  <si>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</si>
  <si>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</si>
  <si>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</si>
  <si>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</si>
  <si>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</si>
  <si>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</si>
  <si>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</si>
  <si>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</si>
  <si>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</si>
  <si>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</si>
  <si>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</si>
  <si>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</si>
  <si>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</si>
  <si>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</si>
  <si>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</si>
  <si>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</si>
  <si>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</si>
  <si>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</si>
  <si>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</si>
  <si>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</si>
  <si>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</si>
  <si>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</si>
  <si>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</si>
  <si>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</si>
  <si>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</si>
  <si>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</si>
  <si>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</si>
  <si>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</si>
  <si>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</si>
  <si>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</si>
  <si>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</si>
  <si>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</si>
  <si>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</si>
  <si>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</si>
  <si>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</si>
  <si>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</si>
  <si>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</si>
  <si>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</si>
  <si>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</si>
  <si>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</si>
  <si>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</si>
  <si>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</si>
  <si>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</si>
  <si>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</si>
  <si>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</si>
  <si>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</si>
  <si>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</si>
  <si>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</si>
  <si>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</si>
  <si>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</si>
  <si>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</si>
  <si>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</si>
  <si>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</si>
  <si>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</si>
  <si>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</si>
  <si>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</si>
  <si>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</si>
  <si>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</si>
  <si>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</si>
  <si>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</si>
  <si>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</si>
  <si>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</si>
  <si>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</si>
  <si>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</si>
  <si>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</si>
  <si>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</si>
  <si>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</si>
  <si>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</si>
  <si>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</si>
  <si>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静岡県西伊豆町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</si>
  <si>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</si>
  <si>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</si>
  <si>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</si>
  <si>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</si>
  <si>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</si>
  <si>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</si>
  <si>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</si>
  <si>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</si>
  <si>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</si>
  <si>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</si>
  <si>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</si>
  <si>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</si>
  <si>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</si>
  <si>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</si>
  <si>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</si>
  <si>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</si>
  <si>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</si>
  <si>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</si>
  <si>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</si>
  <si>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</si>
  <si>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</si>
  <si>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</si>
  <si>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</si>
  <si>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</si>
  <si>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</si>
  <si>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</si>
  <si>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</si>
  <si>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</si>
  <si>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</si>
  <si>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</si>
  <si>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</si>
  <si>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</si>
  <si>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</si>
  <si>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</si>
  <si>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</si>
  <si>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</si>
  <si>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</si>
  <si>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水道事業会計</t>
    <phoneticPr fontId="5"/>
  </si>
  <si>
    <t>法適用企業</t>
    <phoneticPr fontId="5"/>
  </si>
  <si>
    <t>温泉事業会計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</si>
  <si>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</si>
  <si>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</si>
  <si>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</si>
  <si>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</si>
  <si>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</si>
  <si>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</si>
  <si>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</si>
  <si>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</si>
  <si>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</si>
  <si>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</si>
  <si>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</si>
  <si>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</si>
  <si>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</si>
  <si>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</si>
  <si>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</si>
  <si>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</si>
  <si>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</si>
  <si>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</si>
  <si>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</si>
  <si>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</si>
  <si>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</si>
  <si>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</si>
  <si>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</si>
  <si>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</si>
  <si>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</si>
  <si>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</si>
  <si>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</si>
  <si>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</si>
  <si>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</si>
  <si>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</si>
  <si>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</si>
  <si>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</si>
  <si>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</si>
  <si>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</si>
  <si>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</si>
  <si>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</si>
  <si>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</si>
  <si>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</si>
  <si>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</si>
  <si>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</si>
  <si>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</si>
  <si>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</si>
  <si>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</si>
  <si>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</si>
  <si>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</si>
  <si>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</si>
  <si>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</si>
  <si>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</si>
  <si>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</si>
  <si>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</si>
  <si>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</si>
  <si>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</si>
  <si>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</si>
  <si>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</si>
  <si>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</si>
  <si>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</si>
  <si>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</si>
  <si>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</si>
  <si>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</si>
  <si>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</si>
  <si>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</si>
  <si>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</si>
  <si>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</si>
  <si>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</si>
  <si>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</si>
  <si>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</si>
  <si>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</si>
  <si>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</si>
  <si>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</si>
  <si>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</si>
  <si>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</si>
  <si>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</si>
  <si>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</si>
  <si>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</si>
  <si>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</si>
  <si>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</si>
  <si>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</si>
  <si>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</si>
  <si>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</si>
  <si>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</si>
  <si>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</si>
  <si>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</si>
  <si>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</si>
  <si>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</si>
  <si>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</si>
  <si>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</si>
  <si>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</si>
  <si>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</si>
  <si>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</si>
  <si>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</si>
  <si>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</si>
  <si>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</si>
  <si>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</si>
  <si>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</si>
  <si>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</si>
  <si>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</si>
  <si>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</si>
  <si>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</si>
  <si>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</si>
  <si>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</si>
  <si>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</si>
  <si>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</si>
  <si>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</si>
  <si>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</si>
  <si>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</si>
  <si>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</si>
  <si>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</si>
  <si>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</si>
  <si>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</si>
  <si>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</si>
  <si>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</si>
  <si>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</si>
  <si>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</si>
  <si>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</si>
  <si>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</si>
  <si>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</si>
  <si>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</si>
  <si>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</si>
  <si>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</si>
  <si>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</si>
  <si>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</si>
  <si>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</si>
  <si>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</si>
  <si>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</si>
  <si>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</si>
  <si>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</si>
  <si>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</si>
  <si>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</si>
  <si>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</si>
  <si>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</si>
  <si>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</si>
  <si>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</si>
  <si>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</si>
  <si>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</si>
  <si>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</si>
  <si>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</si>
  <si>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</si>
  <si>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</si>
  <si>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</si>
  <si>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</si>
  <si>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</si>
  <si>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</si>
  <si>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</si>
  <si>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</si>
  <si>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</si>
  <si>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</si>
  <si>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</si>
  <si>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</si>
  <si>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</si>
  <si>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</si>
  <si>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</si>
  <si>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</si>
  <si>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</si>
  <si>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0.11</t>
  </si>
  <si>
    <t>▲ 15.55</t>
  </si>
  <si>
    <t>温泉事業会計</t>
  </si>
  <si>
    <t>水道事業会計</t>
  </si>
  <si>
    <t>一般会計</t>
  </si>
  <si>
    <t>介護保険事業特別会計</t>
  </si>
  <si>
    <t>国民健康保険特別会計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</si>
  <si>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</si>
  <si>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</si>
  <si>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</si>
  <si>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</si>
  <si>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</si>
  <si>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</si>
  <si>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</si>
  <si>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</si>
  <si>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</si>
  <si>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</si>
  <si>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静岡県市町総合事務組合</t>
    <rPh sb="0" eb="3">
      <t>シズオカケン</t>
    </rPh>
    <rPh sb="3" eb="4">
      <t>シ</t>
    </rPh>
    <rPh sb="4" eb="5">
      <t>マチ</t>
    </rPh>
    <rPh sb="5" eb="7">
      <t>ソウゴウ</t>
    </rPh>
    <rPh sb="7" eb="9">
      <t>ジム</t>
    </rPh>
    <rPh sb="9" eb="11">
      <t>クミアイ</t>
    </rPh>
    <phoneticPr fontId="2"/>
  </si>
  <si>
    <t>西豆衛生プラント組合</t>
    <rPh sb="0" eb="2">
      <t>サイズ</t>
    </rPh>
    <rPh sb="2" eb="4">
      <t>エイセイ</t>
    </rPh>
    <rPh sb="8" eb="10">
      <t>クミアイ</t>
    </rPh>
    <phoneticPr fontId="2"/>
  </si>
  <si>
    <t>下田地区消防組合</t>
    <rPh sb="0" eb="2">
      <t>シモダ</t>
    </rPh>
    <rPh sb="2" eb="4">
      <t>チク</t>
    </rPh>
    <rPh sb="4" eb="6">
      <t>ショウボウ</t>
    </rPh>
    <rPh sb="6" eb="8">
      <t>クミアイ</t>
    </rPh>
    <phoneticPr fontId="2"/>
  </si>
  <si>
    <t>下田メディカルセンター（普通会計分）</t>
    <rPh sb="0" eb="2">
      <t>シモダ</t>
    </rPh>
    <rPh sb="12" eb="14">
      <t>フツウ</t>
    </rPh>
    <rPh sb="14" eb="16">
      <t>カイケイ</t>
    </rPh>
    <rPh sb="16" eb="17">
      <t>ブン</t>
    </rPh>
    <phoneticPr fontId="2"/>
  </si>
  <si>
    <t>下田メディカルセンター（事業会計分）</t>
    <rPh sb="0" eb="2">
      <t>シモダ</t>
    </rPh>
    <rPh sb="12" eb="14">
      <t>ジギョウ</t>
    </rPh>
    <rPh sb="14" eb="16">
      <t>カイケイ</t>
    </rPh>
    <rPh sb="16" eb="17">
      <t>ブン</t>
    </rPh>
    <phoneticPr fontId="2"/>
  </si>
  <si>
    <t>静岡県後期高齢者医療広域連合（普通会計分）</t>
    <rPh sb="0" eb="3">
      <t>シズオカケン</t>
    </rPh>
    <rPh sb="3" eb="5">
      <t>コウキ</t>
    </rPh>
    <rPh sb="5" eb="8">
      <t>コウレイシャ</t>
    </rPh>
    <rPh sb="8" eb="10">
      <t>イリョウ</t>
    </rPh>
    <rPh sb="10" eb="12">
      <t>コウイキ</t>
    </rPh>
    <rPh sb="12" eb="14">
      <t>レンゴウ</t>
    </rPh>
    <rPh sb="15" eb="17">
      <t>フツウ</t>
    </rPh>
    <rPh sb="17" eb="19">
      <t>カイケイ</t>
    </rPh>
    <rPh sb="19" eb="20">
      <t>ブン</t>
    </rPh>
    <phoneticPr fontId="2"/>
  </si>
  <si>
    <t>静岡県後期高齢者医療広域連合（事業会計分）</t>
    <rPh sb="0" eb="3">
      <t>シズオカケン</t>
    </rPh>
    <rPh sb="3" eb="5">
      <t>コウキ</t>
    </rPh>
    <rPh sb="5" eb="8">
      <t>コウレイシャ</t>
    </rPh>
    <rPh sb="8" eb="10">
      <t>イリョウ</t>
    </rPh>
    <rPh sb="10" eb="12">
      <t>コウイキ</t>
    </rPh>
    <rPh sb="12" eb="14">
      <t>レンゴウ</t>
    </rPh>
    <rPh sb="15" eb="17">
      <t>ジギョウ</t>
    </rPh>
    <rPh sb="17" eb="19">
      <t>カイケイ</t>
    </rPh>
    <rPh sb="19" eb="20">
      <t>ブン</t>
    </rPh>
    <phoneticPr fontId="2"/>
  </si>
  <si>
    <t>静岡地方税滞納整理機構</t>
    <rPh sb="0" eb="2">
      <t>シズオカ</t>
    </rPh>
    <rPh sb="2" eb="5">
      <t>チホウゼイ</t>
    </rPh>
    <rPh sb="5" eb="7">
      <t>タイノウ</t>
    </rPh>
    <rPh sb="7" eb="9">
      <t>セイリ</t>
    </rPh>
    <rPh sb="9" eb="11">
      <t>キコウ</t>
    </rPh>
    <phoneticPr fontId="2"/>
  </si>
  <si>
    <t>ふるさと応援基金</t>
    <phoneticPr fontId="5"/>
  </si>
  <si>
    <t>公共施設等総合管理基金</t>
    <phoneticPr fontId="5"/>
  </si>
  <si>
    <t>西伊豆町振興基金</t>
    <phoneticPr fontId="5"/>
  </si>
  <si>
    <t>ガラス文化振興基金</t>
    <phoneticPr fontId="5"/>
  </si>
  <si>
    <t>消防基金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</si>
  <si>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</si>
  <si>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</si>
  <si>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</si>
  <si>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</si>
  <si>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</si>
  <si>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</si>
  <si>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</si>
  <si>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</si>
  <si>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</si>
  <si>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</si>
  <si>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</si>
  <si>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</si>
  <si>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有形固定資産減価償却率が類似団体と比較して高い水準にあるということは、施設更新が進んでいないといえる。町村合併し、人口減少が進む中で役割を終えた施設の廃止・統合と更新を計画的に行う必要がある。将来負担比率は、基金等の充当可能財源が将来負担額を上回っているため数値なしとなっており、グラフ化されない。</t>
    <phoneticPr fontId="5"/>
  </si>
  <si>
    <t>　実質公債費率は、近年に大規模事業を実施しておらず償還額を抑えているため類似団体と比較して低い水準にある。将来負担比率も、基金等の充当可能財源が将来負担額を上回っているため数値なしとなっている。今後数年間のうちに、老朽化施設の建替えや文教施設の統合など大規模事業の実施を予定しており、数値の悪化が見込まれるため、財政シミュレーションの精度を高め計画的な起債に努めるとともに、経常経費の削減を中心とする行財政改革に努め、引き続き財政の健全化に取り組んで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</si>
</sst>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9015-44F4-9D8A-1E30CFBCEA9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113303</c:v>
                </c:pt>
                <c:pt idx="1">
                  <c:v>134960</c:v>
                </c:pt>
                <c:pt idx="2">
                  <c:v>61737</c:v>
                </c:pt>
                <c:pt idx="3">
                  <c:v>77290</c:v>
                </c:pt>
                <c:pt idx="4">
                  <c:v>97800</c:v>
                </c:pt>
              </c:numCache>
            </c:numRef>
          </c:val>
          <c:smooth val="0"/>
          <c:extLst xmlns:c16r2="http://schemas.microsoft.com/office/drawing/2015/06/chart">
            <c:ext xmlns:c16="http://schemas.microsoft.com/office/drawing/2014/chart" uri="{C3380CC4-5D6E-409C-BE32-E72D297353CC}">
              <c16:uniqueId val="{00000001-9015-44F4-9D8A-1E30CFBCEA94}"/>
            </c:ext>
          </c:extLst>
        </c:ser>
        <c:dLbls>
          <c:showLegendKey val="0"/>
          <c:showVal val="0"/>
          <c:showCatName val="0"/>
          <c:showSerName val="0"/>
          <c:showPercent val="0"/>
          <c:showBubbleSize val="0"/>
        </c:dLbls>
        <c:marker val="1"/>
        <c:smooth val="0"/>
        <c:axId val="99153024"/>
        <c:axId val="216883664"/>
      </c:lineChart>
      <c:catAx>
        <c:axId val="99153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6883664"/>
        <c:crosses val="autoZero"/>
        <c:auto val="1"/>
        <c:lblAlgn val="ctr"/>
        <c:lblOffset val="100"/>
        <c:tickLblSkip val="1"/>
        <c:tickMarkSkip val="1"/>
        <c:noMultiLvlLbl val="0"/>
      </c:catAx>
      <c:valAx>
        <c:axId val="2168836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9153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7.95</c:v>
                </c:pt>
                <c:pt idx="1">
                  <c:v>8.14</c:v>
                </c:pt>
                <c:pt idx="2">
                  <c:v>8.7200000000000006</c:v>
                </c:pt>
                <c:pt idx="3">
                  <c:v>5.66</c:v>
                </c:pt>
                <c:pt idx="4">
                  <c:v>6.05</c:v>
                </c:pt>
              </c:numCache>
            </c:numRef>
          </c:val>
          <c:extLst xmlns:c16r2="http://schemas.microsoft.com/office/drawing/2015/06/chart">
            <c:ext xmlns:c16="http://schemas.microsoft.com/office/drawing/2014/chart" uri="{C3380CC4-5D6E-409C-BE32-E72D297353CC}">
              <c16:uniqueId val="{00000000-654B-4E41-A233-D26453DC0D4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67.09</c:v>
                </c:pt>
                <c:pt idx="1">
                  <c:v>74.62</c:v>
                </c:pt>
                <c:pt idx="2">
                  <c:v>82.64</c:v>
                </c:pt>
                <c:pt idx="3">
                  <c:v>85.91</c:v>
                </c:pt>
                <c:pt idx="4">
                  <c:v>73</c:v>
                </c:pt>
              </c:numCache>
            </c:numRef>
          </c:val>
          <c:extLst xmlns:c16r2="http://schemas.microsoft.com/office/drawing/2015/06/chart">
            <c:ext xmlns:c16="http://schemas.microsoft.com/office/drawing/2014/chart" uri="{C3380CC4-5D6E-409C-BE32-E72D297353CC}">
              <c16:uniqueId val="{00000001-654B-4E41-A233-D26453DC0D4A}"/>
            </c:ext>
          </c:extLst>
        </c:ser>
        <c:dLbls>
          <c:showLegendKey val="0"/>
          <c:showVal val="0"/>
          <c:showCatName val="0"/>
          <c:showSerName val="0"/>
          <c:showPercent val="0"/>
          <c:showBubbleSize val="0"/>
        </c:dLbls>
        <c:gapWidth val="250"/>
        <c:overlap val="100"/>
        <c:axId val="203718328"/>
        <c:axId val="2037187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20.88</c:v>
                </c:pt>
                <c:pt idx="1">
                  <c:v>7.34</c:v>
                </c:pt>
                <c:pt idx="2">
                  <c:v>6.14</c:v>
                </c:pt>
                <c:pt idx="3">
                  <c:v>-0.11</c:v>
                </c:pt>
                <c:pt idx="4">
                  <c:v>-15.55</c:v>
                </c:pt>
              </c:numCache>
            </c:numRef>
          </c:val>
          <c:smooth val="0"/>
          <c:extLst xmlns:c16r2="http://schemas.microsoft.com/office/drawing/2015/06/chart">
            <c:ext xmlns:c16="http://schemas.microsoft.com/office/drawing/2014/chart" uri="{C3380CC4-5D6E-409C-BE32-E72D297353CC}">
              <c16:uniqueId val="{00000002-654B-4E41-A233-D26453DC0D4A}"/>
            </c:ext>
          </c:extLst>
        </c:ser>
        <c:dLbls>
          <c:showLegendKey val="0"/>
          <c:showVal val="0"/>
          <c:showCatName val="0"/>
          <c:showSerName val="0"/>
          <c:showPercent val="0"/>
          <c:showBubbleSize val="0"/>
        </c:dLbls>
        <c:marker val="1"/>
        <c:smooth val="0"/>
        <c:axId val="203718328"/>
        <c:axId val="203718720"/>
      </c:lineChart>
      <c:catAx>
        <c:axId val="203718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03718720"/>
        <c:crosses val="autoZero"/>
        <c:auto val="1"/>
        <c:lblAlgn val="ctr"/>
        <c:lblOffset val="100"/>
        <c:tickLblSkip val="1"/>
        <c:tickMarkSkip val="1"/>
        <c:noMultiLvlLbl val="0"/>
      </c:catAx>
      <c:valAx>
        <c:axId val="203718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18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4045-4300-9367-04334035FC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045-4300-9367-04334035FC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4045-4300-9367-04334035FC6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4045-4300-9367-04334035FC6B}"/>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0.02</c:v>
                </c:pt>
                <c:pt idx="8">
                  <c:v>#N/A</c:v>
                </c:pt>
                <c:pt idx="9">
                  <c:v>0.01</c:v>
                </c:pt>
              </c:numCache>
            </c:numRef>
          </c:val>
          <c:extLst xmlns:c16r2="http://schemas.microsoft.com/office/drawing/2015/06/chart">
            <c:ext xmlns:c16="http://schemas.microsoft.com/office/drawing/2014/chart" uri="{C3380CC4-5D6E-409C-BE32-E72D297353CC}">
              <c16:uniqueId val="{00000004-4045-4300-9367-04334035FC6B}"/>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2.68</c:v>
                </c:pt>
                <c:pt idx="2">
                  <c:v>#N/A</c:v>
                </c:pt>
                <c:pt idx="3">
                  <c:v>3.35</c:v>
                </c:pt>
                <c:pt idx="4">
                  <c:v>#N/A</c:v>
                </c:pt>
                <c:pt idx="5">
                  <c:v>3.78</c:v>
                </c:pt>
                <c:pt idx="6">
                  <c:v>#N/A</c:v>
                </c:pt>
                <c:pt idx="7">
                  <c:v>0.73</c:v>
                </c:pt>
                <c:pt idx="8">
                  <c:v>#N/A</c:v>
                </c:pt>
                <c:pt idx="9">
                  <c:v>0.77</c:v>
                </c:pt>
              </c:numCache>
            </c:numRef>
          </c:val>
          <c:extLst xmlns:c16r2="http://schemas.microsoft.com/office/drawing/2015/06/chart">
            <c:ext xmlns:c16="http://schemas.microsoft.com/office/drawing/2014/chart" uri="{C3380CC4-5D6E-409C-BE32-E72D297353CC}">
              <c16:uniqueId val="{00000005-4045-4300-9367-04334035FC6B}"/>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0.06</c:v>
                </c:pt>
                <c:pt idx="2">
                  <c:v>#N/A</c:v>
                </c:pt>
                <c:pt idx="3">
                  <c:v>1.44</c:v>
                </c:pt>
                <c:pt idx="4">
                  <c:v>#N/A</c:v>
                </c:pt>
                <c:pt idx="5">
                  <c:v>2.0499999999999998</c:v>
                </c:pt>
                <c:pt idx="6">
                  <c:v>#N/A</c:v>
                </c:pt>
                <c:pt idx="7">
                  <c:v>4.2300000000000004</c:v>
                </c:pt>
                <c:pt idx="8">
                  <c:v>#N/A</c:v>
                </c:pt>
                <c:pt idx="9">
                  <c:v>5.31</c:v>
                </c:pt>
              </c:numCache>
            </c:numRef>
          </c:val>
          <c:extLst xmlns:c16r2="http://schemas.microsoft.com/office/drawing/2015/06/chart">
            <c:ext xmlns:c16="http://schemas.microsoft.com/office/drawing/2014/chart" uri="{C3380CC4-5D6E-409C-BE32-E72D297353CC}">
              <c16:uniqueId val="{00000006-4045-4300-9367-04334035FC6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5.0199999999999996</c:v>
                </c:pt>
                <c:pt idx="2">
                  <c:v>#N/A</c:v>
                </c:pt>
                <c:pt idx="3">
                  <c:v>8.14</c:v>
                </c:pt>
                <c:pt idx="4">
                  <c:v>#N/A</c:v>
                </c:pt>
                <c:pt idx="5">
                  <c:v>8.76</c:v>
                </c:pt>
                <c:pt idx="6">
                  <c:v>#N/A</c:v>
                </c:pt>
                <c:pt idx="7">
                  <c:v>6.12</c:v>
                </c:pt>
                <c:pt idx="8">
                  <c:v>#N/A</c:v>
                </c:pt>
                <c:pt idx="9">
                  <c:v>6.05</c:v>
                </c:pt>
              </c:numCache>
            </c:numRef>
          </c:val>
          <c:extLst xmlns:c16r2="http://schemas.microsoft.com/office/drawing/2015/06/chart">
            <c:ext xmlns:c16="http://schemas.microsoft.com/office/drawing/2014/chart" uri="{C3380CC4-5D6E-409C-BE32-E72D297353CC}">
              <c16:uniqueId val="{00000007-4045-4300-9367-04334035FC6B}"/>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15.75</c:v>
                </c:pt>
                <c:pt idx="2">
                  <c:v>#N/A</c:v>
                </c:pt>
                <c:pt idx="3">
                  <c:v>14.59</c:v>
                </c:pt>
                <c:pt idx="4">
                  <c:v>#N/A</c:v>
                </c:pt>
                <c:pt idx="5">
                  <c:v>12.12</c:v>
                </c:pt>
                <c:pt idx="6">
                  <c:v>#N/A</c:v>
                </c:pt>
                <c:pt idx="7">
                  <c:v>14.4</c:v>
                </c:pt>
                <c:pt idx="8">
                  <c:v>#N/A</c:v>
                </c:pt>
                <c:pt idx="9">
                  <c:v>14.86</c:v>
                </c:pt>
              </c:numCache>
            </c:numRef>
          </c:val>
          <c:extLst xmlns:c16r2="http://schemas.microsoft.com/office/drawing/2015/06/chart">
            <c:ext xmlns:c16="http://schemas.microsoft.com/office/drawing/2014/chart" uri="{C3380CC4-5D6E-409C-BE32-E72D297353CC}">
              <c16:uniqueId val="{00000008-4045-4300-9367-04334035FC6B}"/>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17.89</c:v>
                </c:pt>
                <c:pt idx="2">
                  <c:v>#N/A</c:v>
                </c:pt>
                <c:pt idx="3">
                  <c:v>19.36</c:v>
                </c:pt>
                <c:pt idx="4">
                  <c:v>#N/A</c:v>
                </c:pt>
                <c:pt idx="5">
                  <c:v>21.15</c:v>
                </c:pt>
                <c:pt idx="6">
                  <c:v>#N/A</c:v>
                </c:pt>
                <c:pt idx="7">
                  <c:v>22.22</c:v>
                </c:pt>
                <c:pt idx="8">
                  <c:v>#N/A</c:v>
                </c:pt>
                <c:pt idx="9">
                  <c:v>23.17</c:v>
                </c:pt>
              </c:numCache>
            </c:numRef>
          </c:val>
          <c:extLst xmlns:c16r2="http://schemas.microsoft.com/office/drawing/2015/06/chart">
            <c:ext xmlns:c16="http://schemas.microsoft.com/office/drawing/2014/chart" uri="{C3380CC4-5D6E-409C-BE32-E72D297353CC}">
              <c16:uniqueId val="{00000009-4045-4300-9367-04334035FC6B}"/>
            </c:ext>
          </c:extLst>
        </c:ser>
        <c:dLbls>
          <c:showLegendKey val="0"/>
          <c:showVal val="0"/>
          <c:showCatName val="0"/>
          <c:showSerName val="0"/>
          <c:showPercent val="0"/>
          <c:showBubbleSize val="0"/>
        </c:dLbls>
        <c:gapWidth val="150"/>
        <c:overlap val="100"/>
        <c:axId val="203719504"/>
        <c:axId val="203719896"/>
      </c:barChart>
      <c:catAx>
        <c:axId val="2037195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19896"/>
        <c:crosses val="autoZero"/>
        <c:auto val="1"/>
        <c:lblAlgn val="ctr"/>
        <c:lblOffset val="100"/>
        <c:tickLblSkip val="1"/>
        <c:tickMarkSkip val="1"/>
        <c:noMultiLvlLbl val="0"/>
      </c:catAx>
      <c:valAx>
        <c:axId val="2037198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195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466</c:v>
                </c:pt>
                <c:pt idx="5">
                  <c:v>538</c:v>
                </c:pt>
                <c:pt idx="8">
                  <c:v>511</c:v>
                </c:pt>
                <c:pt idx="11">
                  <c:v>531</c:v>
                </c:pt>
                <c:pt idx="14">
                  <c:v>531</c:v>
                </c:pt>
              </c:numCache>
            </c:numRef>
          </c:val>
          <c:extLst xmlns:c16r2="http://schemas.microsoft.com/office/drawing/2015/06/chart">
            <c:ext xmlns:c16="http://schemas.microsoft.com/office/drawing/2014/chart" uri="{C3380CC4-5D6E-409C-BE32-E72D297353CC}">
              <c16:uniqueId val="{00000000-C778-4B37-AE9A-208436A410F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C778-4B37-AE9A-208436A410F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C778-4B37-AE9A-208436A410F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68</c:v>
                </c:pt>
                <c:pt idx="3">
                  <c:v>67</c:v>
                </c:pt>
                <c:pt idx="6">
                  <c:v>66</c:v>
                </c:pt>
                <c:pt idx="9">
                  <c:v>73</c:v>
                </c:pt>
                <c:pt idx="12">
                  <c:v>71</c:v>
                </c:pt>
              </c:numCache>
            </c:numRef>
          </c:val>
          <c:extLst xmlns:c16r2="http://schemas.microsoft.com/office/drawing/2015/06/chart">
            <c:ext xmlns:c16="http://schemas.microsoft.com/office/drawing/2014/chart" uri="{C3380CC4-5D6E-409C-BE32-E72D297353CC}">
              <c16:uniqueId val="{00000003-C778-4B37-AE9A-208436A410F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778-4B37-AE9A-208436A410F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778-4B37-AE9A-208436A410F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C778-4B37-AE9A-208436A410F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475</c:v>
                </c:pt>
                <c:pt idx="3">
                  <c:v>525</c:v>
                </c:pt>
                <c:pt idx="6">
                  <c:v>547</c:v>
                </c:pt>
                <c:pt idx="9">
                  <c:v>541</c:v>
                </c:pt>
                <c:pt idx="12">
                  <c:v>614</c:v>
                </c:pt>
              </c:numCache>
            </c:numRef>
          </c:val>
          <c:extLst xmlns:c16r2="http://schemas.microsoft.com/office/drawing/2015/06/chart">
            <c:ext xmlns:c16="http://schemas.microsoft.com/office/drawing/2014/chart" uri="{C3380CC4-5D6E-409C-BE32-E72D297353CC}">
              <c16:uniqueId val="{00000007-C778-4B37-AE9A-208436A410F7}"/>
            </c:ext>
          </c:extLst>
        </c:ser>
        <c:dLbls>
          <c:showLegendKey val="0"/>
          <c:showVal val="0"/>
          <c:showCatName val="0"/>
          <c:showSerName val="0"/>
          <c:showPercent val="0"/>
          <c:showBubbleSize val="0"/>
        </c:dLbls>
        <c:gapWidth val="100"/>
        <c:overlap val="100"/>
        <c:axId val="203720680"/>
        <c:axId val="2037210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77</c:v>
                </c:pt>
                <c:pt idx="2">
                  <c:v>#N/A</c:v>
                </c:pt>
                <c:pt idx="3">
                  <c:v>#N/A</c:v>
                </c:pt>
                <c:pt idx="4">
                  <c:v>54</c:v>
                </c:pt>
                <c:pt idx="5">
                  <c:v>#N/A</c:v>
                </c:pt>
                <c:pt idx="6">
                  <c:v>#N/A</c:v>
                </c:pt>
                <c:pt idx="7">
                  <c:v>102</c:v>
                </c:pt>
                <c:pt idx="8">
                  <c:v>#N/A</c:v>
                </c:pt>
                <c:pt idx="9">
                  <c:v>#N/A</c:v>
                </c:pt>
                <c:pt idx="10">
                  <c:v>83</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8-C778-4B37-AE9A-208436A410F7}"/>
            </c:ext>
          </c:extLst>
        </c:ser>
        <c:dLbls>
          <c:showLegendKey val="0"/>
          <c:showVal val="0"/>
          <c:showCatName val="0"/>
          <c:showSerName val="0"/>
          <c:showPercent val="0"/>
          <c:showBubbleSize val="0"/>
        </c:dLbls>
        <c:marker val="1"/>
        <c:smooth val="0"/>
        <c:axId val="203720680"/>
        <c:axId val="203721072"/>
      </c:lineChart>
      <c:catAx>
        <c:axId val="203720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03721072"/>
        <c:crosses val="autoZero"/>
        <c:auto val="1"/>
        <c:lblAlgn val="ctr"/>
        <c:lblOffset val="100"/>
        <c:tickLblSkip val="1"/>
        <c:tickMarkSkip val="1"/>
        <c:noMultiLvlLbl val="0"/>
      </c:catAx>
      <c:valAx>
        <c:axId val="203721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3720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5088</c:v>
                </c:pt>
                <c:pt idx="5">
                  <c:v>5159</c:v>
                </c:pt>
                <c:pt idx="8">
                  <c:v>4810</c:v>
                </c:pt>
                <c:pt idx="11">
                  <c:v>4598</c:v>
                </c:pt>
                <c:pt idx="14">
                  <c:v>4346</c:v>
                </c:pt>
              </c:numCache>
            </c:numRef>
          </c:val>
          <c:extLst xmlns:c16r2="http://schemas.microsoft.com/office/drawing/2015/06/chart">
            <c:ext xmlns:c16="http://schemas.microsoft.com/office/drawing/2014/chart" uri="{C3380CC4-5D6E-409C-BE32-E72D297353CC}">
              <c16:uniqueId val="{00000000-8DF2-4746-AD9B-F63937D824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8DF2-4746-AD9B-F63937D824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4681</c:v>
                </c:pt>
                <c:pt idx="5">
                  <c:v>5359</c:v>
                </c:pt>
                <c:pt idx="8">
                  <c:v>6061</c:v>
                </c:pt>
                <c:pt idx="11">
                  <c:v>6399</c:v>
                </c:pt>
                <c:pt idx="14">
                  <c:v>5449</c:v>
                </c:pt>
              </c:numCache>
            </c:numRef>
          </c:val>
          <c:extLst xmlns:c16r2="http://schemas.microsoft.com/office/drawing/2015/06/chart">
            <c:ext xmlns:c16="http://schemas.microsoft.com/office/drawing/2014/chart" uri="{C3380CC4-5D6E-409C-BE32-E72D297353CC}">
              <c16:uniqueId val="{00000002-8DF2-4746-AD9B-F63937D824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DF2-4746-AD9B-F63937D824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DF2-4746-AD9B-F63937D824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DF2-4746-AD9B-F63937D824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832</c:v>
                </c:pt>
                <c:pt idx="3">
                  <c:v>814</c:v>
                </c:pt>
                <c:pt idx="6">
                  <c:v>845</c:v>
                </c:pt>
                <c:pt idx="9">
                  <c:v>886</c:v>
                </c:pt>
                <c:pt idx="12">
                  <c:v>812</c:v>
                </c:pt>
              </c:numCache>
            </c:numRef>
          </c:val>
          <c:extLst xmlns:c16r2="http://schemas.microsoft.com/office/drawing/2015/06/chart">
            <c:ext xmlns:c16="http://schemas.microsoft.com/office/drawing/2014/chart" uri="{C3380CC4-5D6E-409C-BE32-E72D297353CC}">
              <c16:uniqueId val="{00000006-8DF2-4746-AD9B-F63937D824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438</c:v>
                </c:pt>
                <c:pt idx="3">
                  <c:v>432</c:v>
                </c:pt>
                <c:pt idx="6">
                  <c:v>417</c:v>
                </c:pt>
                <c:pt idx="9">
                  <c:v>356</c:v>
                </c:pt>
                <c:pt idx="12">
                  <c:v>306</c:v>
                </c:pt>
              </c:numCache>
            </c:numRef>
          </c:val>
          <c:extLst xmlns:c16r2="http://schemas.microsoft.com/office/drawing/2015/06/chart">
            <c:ext xmlns:c16="http://schemas.microsoft.com/office/drawing/2014/chart" uri="{C3380CC4-5D6E-409C-BE32-E72D297353CC}">
              <c16:uniqueId val="{00000007-8DF2-4746-AD9B-F63937D824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8DF2-4746-AD9B-F63937D824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171</c:v>
                </c:pt>
                <c:pt idx="3">
                  <c:v>134</c:v>
                </c:pt>
                <c:pt idx="6">
                  <c:v>100</c:v>
                </c:pt>
                <c:pt idx="9">
                  <c:v>48</c:v>
                </c:pt>
                <c:pt idx="12">
                  <c:v>183</c:v>
                </c:pt>
              </c:numCache>
            </c:numRef>
          </c:val>
          <c:extLst xmlns:c16r2="http://schemas.microsoft.com/office/drawing/2015/06/chart">
            <c:ext xmlns:c16="http://schemas.microsoft.com/office/drawing/2014/chart" uri="{C3380CC4-5D6E-409C-BE32-E72D297353CC}">
              <c16:uniqueId val="{00000009-8DF2-4746-AD9B-F63937D824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5387</c:v>
                </c:pt>
                <c:pt idx="3">
                  <c:v>5658</c:v>
                </c:pt>
                <c:pt idx="6">
                  <c:v>5404</c:v>
                </c:pt>
                <c:pt idx="9">
                  <c:v>5139</c:v>
                </c:pt>
                <c:pt idx="12">
                  <c:v>4709</c:v>
                </c:pt>
              </c:numCache>
            </c:numRef>
          </c:val>
          <c:extLst xmlns:c16r2="http://schemas.microsoft.com/office/drawing/2015/06/chart">
            <c:ext xmlns:c16="http://schemas.microsoft.com/office/drawing/2014/chart" uri="{C3380CC4-5D6E-409C-BE32-E72D297353CC}">
              <c16:uniqueId val="{0000000A-8DF2-4746-AD9B-F63937D8248F}"/>
            </c:ext>
          </c:extLst>
        </c:ser>
        <c:dLbls>
          <c:showLegendKey val="0"/>
          <c:showVal val="0"/>
          <c:showCatName val="0"/>
          <c:showSerName val="0"/>
          <c:showPercent val="0"/>
          <c:showBubbleSize val="0"/>
        </c:dLbls>
        <c:gapWidth val="100"/>
        <c:overlap val="100"/>
        <c:axId val="228970128"/>
        <c:axId val="2289705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DF2-4746-AD9B-F63937D8248F}"/>
            </c:ext>
          </c:extLst>
        </c:ser>
        <c:dLbls>
          <c:showLegendKey val="0"/>
          <c:showVal val="0"/>
          <c:showCatName val="0"/>
          <c:showSerName val="0"/>
          <c:showPercent val="0"/>
          <c:showBubbleSize val="0"/>
        </c:dLbls>
        <c:marker val="1"/>
        <c:smooth val="0"/>
        <c:axId val="228970128"/>
        <c:axId val="228970520"/>
      </c:lineChart>
      <c:catAx>
        <c:axId val="22897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28970520"/>
        <c:crosses val="autoZero"/>
        <c:auto val="1"/>
        <c:lblAlgn val="ctr"/>
        <c:lblOffset val="100"/>
        <c:tickLblSkip val="1"/>
        <c:tickMarkSkip val="1"/>
        <c:noMultiLvlLbl val="0"/>
      </c:catAx>
      <c:valAx>
        <c:axId val="228970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897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2865</c:v>
                </c:pt>
                <c:pt idx="1">
                  <c:v>2968</c:v>
                </c:pt>
                <c:pt idx="2">
                  <c:v>2441</c:v>
                </c:pt>
              </c:numCache>
            </c:numRef>
          </c:val>
          <c:extLst xmlns:c16r2="http://schemas.microsoft.com/office/drawing/2015/06/chart">
            <c:ext xmlns:c16="http://schemas.microsoft.com/office/drawing/2014/chart" uri="{C3380CC4-5D6E-409C-BE32-E72D297353CC}">
              <c16:uniqueId val="{00000000-2919-4260-89FF-3866F5E5D03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c:v>
                </c:pt>
                <c:pt idx="1">
                  <c:v>2</c:v>
                </c:pt>
                <c:pt idx="2">
                  <c:v>2</c:v>
                </c:pt>
              </c:numCache>
            </c:numRef>
          </c:val>
          <c:extLst xmlns:c16r2="http://schemas.microsoft.com/office/drawing/2015/06/chart">
            <c:ext xmlns:c16="http://schemas.microsoft.com/office/drawing/2014/chart" uri="{C3380CC4-5D6E-409C-BE32-E72D297353CC}">
              <c16:uniqueId val="{00000001-2919-4260-89FF-3866F5E5D03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3193</c:v>
                </c:pt>
                <c:pt idx="1">
                  <c:v>3428</c:v>
                </c:pt>
                <c:pt idx="2">
                  <c:v>4006</c:v>
                </c:pt>
              </c:numCache>
            </c:numRef>
          </c:val>
          <c:extLst xmlns:c16r2="http://schemas.microsoft.com/office/drawing/2015/06/chart">
            <c:ext xmlns:c16="http://schemas.microsoft.com/office/drawing/2014/chart" uri="{C3380CC4-5D6E-409C-BE32-E72D297353CC}">
              <c16:uniqueId val="{00000002-2919-4260-89FF-3866F5E5D035}"/>
            </c:ext>
          </c:extLst>
        </c:ser>
        <c:dLbls>
          <c:showLegendKey val="0"/>
          <c:showVal val="0"/>
          <c:showCatName val="0"/>
          <c:showSerName val="0"/>
          <c:showPercent val="0"/>
          <c:showBubbleSize val="0"/>
        </c:dLbls>
        <c:gapWidth val="120"/>
        <c:overlap val="100"/>
        <c:axId val="228972088"/>
        <c:axId val="228972480"/>
      </c:barChart>
      <c:catAx>
        <c:axId val="228972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228972480"/>
        <c:crosses val="autoZero"/>
        <c:auto val="1"/>
        <c:lblAlgn val="ctr"/>
        <c:lblOffset val="100"/>
        <c:tickLblSkip val="1"/>
        <c:tickMarkSkip val="1"/>
        <c:noMultiLvlLbl val="0"/>
      </c:catAx>
      <c:valAx>
        <c:axId val="22897248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228972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192-422B-A4B2-BFED02C9A4B4}"/>
                </c:ext>
                <c:ext xmlns:c15="http://schemas.microsoft.com/office/drawing/2012/chart" uri="{CE6537A1-D6FC-4f65-9D91-7224C49458BB}">
                  <c15:dlblFieldTable>
                    <c15:dlblFTEntry>
                      <c15:txfldGUID>{BC28257F-066E-418D-A334-85D79D0A876A}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192-422B-A4B2-BFED02C9A4B4}"/>
                </c:ext>
                <c:ext xmlns:c15="http://schemas.microsoft.com/office/drawing/2012/chart" uri="{CE6537A1-D6FC-4f65-9D91-7224C49458BB}">
                  <c15:dlblFieldTable>
                    <c15:dlblFTEntry>
                      <c15:txfldGUID>{9B1D3C04-3E9D-45BC-90E3-E18975455879}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192-422B-A4B2-BFED02C9A4B4}"/>
                </c:ext>
                <c:ext xmlns:c15="http://schemas.microsoft.com/office/drawing/2012/chart" uri="{CE6537A1-D6FC-4f65-9D91-7224C49458BB}">
                  <c15:dlblFieldTable>
                    <c15:dlblFTEntry>
                      <c15:txfldGUID>{1783A4CC-AC80-446C-A7E0-4FF95DAED1C5}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192-422B-A4B2-BFED02C9A4B4}"/>
                </c:ext>
                <c:ext xmlns:c15="http://schemas.microsoft.com/office/drawing/2012/chart" uri="{CE6537A1-D6FC-4f65-9D91-7224C49458BB}">
                  <c15:dlblFieldTable>
                    <c15:dlblFTEntry>
                      <c15:txfldGUID>{0A2847A5-2204-4F99-87AA-E7A7937A4FAC}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192-422B-A4B2-BFED02C9A4B4}"/>
                </c:ext>
                <c:ext xmlns:c15="http://schemas.microsoft.com/office/drawing/2012/chart" uri="{CE6537A1-D6FC-4f65-9D91-7224C49458BB}">
                  <c15:dlblFieldTable>
                    <c15:dlblFTEntry>
                      <c15:txfldGUID>{F32DFEA7-1900-4401-B2B0-876C9DCEE880}</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192-422B-A4B2-BFED02C9A4B4}"/>
                </c:ext>
                <c:ext xmlns:c15="http://schemas.microsoft.com/office/drawing/2012/chart" uri="{CE6537A1-D6FC-4f65-9D91-7224C49458BB}">
                  <c15:dlblFieldTable>
                    <c15:dlblFTEntry>
                      <c15:txfldGUID>{A6F9C0CD-000C-4B9E-8676-17D37D689D4E}</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192-422B-A4B2-BFED02C9A4B4}"/>
                </c:ext>
                <c:ext xmlns:c15="http://schemas.microsoft.com/office/drawing/2012/chart" uri="{CE6537A1-D6FC-4f65-9D91-7224C49458BB}">
                  <c15:dlblFieldTable>
                    <c15:dlblFTEntry>
                      <c15:txfldGUID>{4FC1704E-F6ED-419D-8A11-BF93EA3CB452}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192-422B-A4B2-BFED02C9A4B4}"/>
                </c:ext>
                <c:ext xmlns:c15="http://schemas.microsoft.com/office/drawing/2012/chart" uri="{CE6537A1-D6FC-4f65-9D91-7224C49458BB}">
                  <c15:dlblFieldTable>
                    <c15:dlblFTEntry>
                      <c15:txfldGUID>{E7492411-8BFB-4830-AB36-3F2E07B5AA5F}</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192-422B-A4B2-BFED02C9A4B4}"/>
                </c:ext>
                <c:ext xmlns:c15="http://schemas.microsoft.com/office/drawing/2012/chart" uri="{CE6537A1-D6FC-4f65-9D91-7224C49458BB}">
                  <c15:dlblFieldTable>
                    <c15:dlblFTEntry>
                      <c15:txfldGUID>{04A6FEBE-EE92-4B82-AF3A-67ACEDF1A740}</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71.099999999999994</c:v>
                </c:pt>
                <c:pt idx="24">
                  <c:v>72.7</c:v>
                </c:pt>
                <c:pt idx="32">
                  <c:v>68.8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192-422B-A4B2-BFED02C9A4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192-422B-A4B2-BFED02C9A4B4}"/>
                </c:ext>
                <c:ext xmlns:c15="http://schemas.microsoft.com/office/drawing/2012/chart" uri="{CE6537A1-D6FC-4f65-9D91-7224C49458BB}">
                  <c15:dlblFieldTable>
                    <c15:dlblFTEntry>
                      <c15:txfldGUID>{FBA17AD3-0331-4DC4-B598-A30A0ABE72A7}</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192-422B-A4B2-BFED02C9A4B4}"/>
                </c:ext>
                <c:ext xmlns:c15="http://schemas.microsoft.com/office/drawing/2012/chart" uri="{CE6537A1-D6FC-4f65-9D91-7224C49458BB}">
                  <c15:dlblFieldTable>
                    <c15:dlblFTEntry>
                      <c15:txfldGUID>{C970FABC-5A15-472D-A1A6-335D0ED9594C}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192-422B-A4B2-BFED02C9A4B4}"/>
                </c:ext>
                <c:ext xmlns:c15="http://schemas.microsoft.com/office/drawing/2012/chart" uri="{CE6537A1-D6FC-4f65-9D91-7224C49458BB}">
                  <c15:dlblFieldTable>
                    <c15:dlblFTEntry>
                      <c15:txfldGUID>{79F52ED8-11AA-4543-AC2E-F515C2D2E395}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192-422B-A4B2-BFED02C9A4B4}"/>
                </c:ext>
                <c:ext xmlns:c15="http://schemas.microsoft.com/office/drawing/2012/chart" uri="{CE6537A1-D6FC-4f65-9D91-7224C49458BB}">
                  <c15:dlblFieldTable>
                    <c15:dlblFTEntry>
                      <c15:txfldGUID>{E518F4DC-8271-4FF4-884B-681E54BCCE51}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192-422B-A4B2-BFED02C9A4B4}"/>
                </c:ext>
                <c:ext xmlns:c15="http://schemas.microsoft.com/office/drawing/2012/chart" uri="{CE6537A1-D6FC-4f65-9D91-7224C49458BB}">
                  <c15:dlblFieldTable>
                    <c15:dlblFTEntry>
                      <c15:txfldGUID>{45D1E55E-2765-4B82-BDEB-3774CD7F47CC}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192-422B-A4B2-BFED02C9A4B4}"/>
                </c:ext>
                <c:ext xmlns:c15="http://schemas.microsoft.com/office/drawing/2012/chart" uri="{CE6537A1-D6FC-4f65-9D91-7224C49458BB}">
                  <c15:dlblFieldTable>
                    <c15:dlblFTEntry>
                      <c15:txfldGUID>{A84C9809-2F58-4457-BB31-8587981F65EC}</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192-422B-A4B2-BFED02C9A4B4}"/>
                </c:ext>
                <c:ext xmlns:c15="http://schemas.microsoft.com/office/drawing/2012/chart" uri="{CE6537A1-D6FC-4f65-9D91-7224C49458BB}">
                  <c15:dlblFieldTable>
                    <c15:dlblFTEntry>
                      <c15:txfldGUID>{26E1DF70-F8A7-404B-BFC4-ABA5038CBDA7}</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192-422B-A4B2-BFED02C9A4B4}"/>
                </c:ext>
                <c:ext xmlns:c15="http://schemas.microsoft.com/office/drawing/2012/chart" uri="{CE6537A1-D6FC-4f65-9D91-7224C49458BB}">
                  <c15:dlblFieldTable>
                    <c15:dlblFTEntry>
                      <c15:txfldGUID>{CFA1B069-0663-45F5-9643-6A911F751B97}</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192-422B-A4B2-BFED02C9A4B4}"/>
                </c:ext>
                <c:ext xmlns:c15="http://schemas.microsoft.com/office/drawing/2012/chart" uri="{CE6537A1-D6FC-4f65-9D91-7224C49458BB}">
                  <c15:dlblFieldTable>
                    <c15:dlblFTEntry>
                      <c15:txfldGUID>{17D203E3-3ADD-4D84-BA0B-516128AFB33E}</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59.2</c:v>
                </c:pt>
                <c:pt idx="24">
                  <c:v>63.4</c:v>
                </c:pt>
                <c:pt idx="32">
                  <c:v>63.1</c:v>
                </c:pt>
              </c:numCache>
            </c:numRef>
          </c:xVal>
          <c:yVal>
            <c:numRef>
              <c:f>公会計指標分析・財政指標組合せ分析表!$BP$55:$DC$55</c:f>
              <c:numCache>
                <c:formatCode>#,##0.0;"▲ "#,##0.0</c:formatCode>
                <c:ptCount val="40"/>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B192-422B-A4B2-BFED02C9A4B4}"/>
            </c:ext>
          </c:extLst>
        </c:ser>
        <c:dLbls>
          <c:showLegendKey val="0"/>
          <c:showVal val="1"/>
          <c:showCatName val="0"/>
          <c:showSerName val="0"/>
          <c:showPercent val="0"/>
          <c:showBubbleSize val="0"/>
        </c:dLbls>
        <c:axId val="228970912"/>
        <c:axId val="228969736"/>
      </c:scatterChart>
      <c:valAx>
        <c:axId val="228970912"/>
        <c:scaling>
          <c:orientation val="minMax"/>
          <c:max val="63.800000000000004"/>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969736"/>
        <c:crosses val="autoZero"/>
        <c:crossBetween val="midCat"/>
      </c:valAx>
      <c:valAx>
        <c:axId val="228969736"/>
        <c:scaling>
          <c:orientation val="minMax"/>
          <c:max val="27"/>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97091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03F-411B-91FE-B78D751F9506}"/>
                </c:ext>
                <c:ext xmlns:c15="http://schemas.microsoft.com/office/drawing/2012/chart" uri="{CE6537A1-D6FC-4f65-9D91-7224C49458BB}">
                  <c15:dlblFieldTable>
                    <c15:dlblFTEntry>
                      <c15:txfldGUID>{6D64DFC1-749A-43DD-B472-A69E9107E5DA}</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03F-411B-91FE-B78D751F9506}"/>
                </c:ext>
                <c:ext xmlns:c15="http://schemas.microsoft.com/office/drawing/2012/chart" uri="{CE6537A1-D6FC-4f65-9D91-7224C49458BB}">
                  <c15:dlblFieldTable>
                    <c15:dlblFTEntry>
                      <c15:txfldGUID>{328C5343-5379-4DEC-9519-8C48F3AAF62B}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03F-411B-91FE-B78D751F9506}"/>
                </c:ext>
                <c:ext xmlns:c15="http://schemas.microsoft.com/office/drawing/2012/chart" uri="{CE6537A1-D6FC-4f65-9D91-7224C49458BB}">
                  <c15:dlblFieldTable>
                    <c15:dlblFTEntry>
                      <c15:txfldGUID>{145E0319-BE6B-49F9-A4D5-C425A2B42830}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03F-411B-91FE-B78D751F9506}"/>
                </c:ext>
                <c:ext xmlns:c15="http://schemas.microsoft.com/office/drawing/2012/chart" uri="{CE6537A1-D6FC-4f65-9D91-7224C49458BB}">
                  <c15:dlblFieldTable>
                    <c15:dlblFTEntry>
                      <c15:txfldGUID>{B1594BA2-2025-4EC9-AB87-80E88CF17920}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03F-411B-91FE-B78D751F9506}"/>
                </c:ext>
                <c:ext xmlns:c15="http://schemas.microsoft.com/office/drawing/2012/chart" uri="{CE6537A1-D6FC-4f65-9D91-7224C49458BB}">
                  <c15:dlblFieldTable>
                    <c15:dlblFTEntry>
                      <c15:txfldGUID>{8AFAF0B1-19C8-4C32-974E-E8006E78E5E8}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03F-411B-91FE-B78D751F9506}"/>
                </c:ext>
                <c:ext xmlns:c15="http://schemas.microsoft.com/office/drawing/2012/chart" uri="{CE6537A1-D6FC-4f65-9D91-7224C49458BB}">
                  <c15:dlblFieldTable>
                    <c15:dlblFTEntry>
                      <c15:txfldGUID>{8422FF8D-60CA-472D-83C1-94DFAFF1434B}</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03F-411B-91FE-B78D751F9506}"/>
                </c:ext>
                <c:ext xmlns:c15="http://schemas.microsoft.com/office/drawing/2012/chart" uri="{CE6537A1-D6FC-4f65-9D91-7224C49458BB}">
                  <c15:dlblFieldTable>
                    <c15:dlblFTEntry>
                      <c15:txfldGUID>{479453FF-EA78-4136-8780-CD2A8B27D0FF}</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03F-411B-91FE-B78D751F9506}"/>
                </c:ext>
                <c:ext xmlns:c15="http://schemas.microsoft.com/office/drawing/2012/chart" uri="{CE6537A1-D6FC-4f65-9D91-7224C49458BB}">
                  <c15:dlblFieldTable>
                    <c15:dlblFTEntry>
                      <c15:txfldGUID>{0716DFC1-733D-406A-B17E-FE4858C18B2F}</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03F-411B-91FE-B78D751F9506}"/>
                </c:ext>
                <c:ext xmlns:c15="http://schemas.microsoft.com/office/drawing/2012/chart" uri="{CE6537A1-D6FC-4f65-9D91-7224C49458BB}">
                  <c15:dlblFieldTable>
                    <c15:dlblFTEntry>
                      <c15:txfldGUID>{5429D24D-96C1-4597-9B52-51BE2433EBAC}</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3.3</c:v>
                </c:pt>
                <c:pt idx="8">
                  <c:v>2.5</c:v>
                </c:pt>
                <c:pt idx="16">
                  <c:v>2.5</c:v>
                </c:pt>
                <c:pt idx="24">
                  <c:v>2.6</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B03F-411B-91FE-B78D751F95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03F-411B-91FE-B78D751F9506}"/>
                </c:ext>
                <c:ext xmlns:c15="http://schemas.microsoft.com/office/drawing/2012/chart" uri="{CE6537A1-D6FC-4f65-9D91-7224C49458BB}">
                  <c15:dlblFieldTable>
                    <c15:dlblFTEntry>
                      <c15:txfldGUID>{065C10BA-2127-4599-960D-B4D74B82ED96}</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03F-411B-91FE-B78D751F9506}"/>
                </c:ext>
                <c:ext xmlns:c15="http://schemas.microsoft.com/office/drawing/2012/chart" uri="{CE6537A1-D6FC-4f65-9D91-7224C49458BB}">
                  <c15:dlblFieldTable>
                    <c15:dlblFTEntry>
                      <c15:txfldGUID>{3B584E84-C095-4495-A3A8-1328103A36ED}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03F-411B-91FE-B78D751F9506}"/>
                </c:ext>
                <c:ext xmlns:c15="http://schemas.microsoft.com/office/drawing/2012/chart" uri="{CE6537A1-D6FC-4f65-9D91-7224C49458BB}">
                  <c15:dlblFieldTable>
                    <c15:dlblFTEntry>
                      <c15:txfldGUID>{F67133B6-2235-4968-8BE1-CC95E702AA49}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03F-411B-91FE-B78D751F9506}"/>
                </c:ext>
                <c:ext xmlns:c15="http://schemas.microsoft.com/office/drawing/2012/chart" uri="{CE6537A1-D6FC-4f65-9D91-7224C49458BB}">
                  <c15:dlblFieldTable>
                    <c15:dlblFTEntry>
                      <c15:txfldGUID>{24F10C91-AA0D-4DFE-B2E3-B3761EA6F275}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03F-411B-91FE-B78D751F9506}"/>
                </c:ext>
                <c:ext xmlns:c15="http://schemas.microsoft.com/office/drawing/2012/chart" uri="{CE6537A1-D6FC-4f65-9D91-7224C49458BB}">
                  <c15:dlblFieldTable>
                    <c15:dlblFTEntry>
                      <c15:txfldGUID>{9EA2E3CA-BEB1-4063-BC06-EBA187A62CD1}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03F-411B-91FE-B78D751F9506}"/>
                </c:ext>
                <c:ext xmlns:c15="http://schemas.microsoft.com/office/drawing/2012/chart" uri="{CE6537A1-D6FC-4f65-9D91-7224C49458BB}">
                  <c15:dlblFieldTable>
                    <c15:dlblFTEntry>
                      <c15:txfldGUID>{6F44773C-31DE-48D2-9EAF-2C4217B4EE9C}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03F-411B-91FE-B78D751F9506}"/>
                </c:ext>
                <c:ext xmlns:c15="http://schemas.microsoft.com/office/drawing/2012/chart" uri="{CE6537A1-D6FC-4f65-9D91-7224C49458BB}">
                  <c15:dlblFieldTable>
                    <c15:dlblFTEntry>
                      <c15:txfldGUID>{D9C0D73C-CE0E-4156-9440-449113B0157E}</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03F-411B-91FE-B78D751F9506}"/>
                </c:ext>
                <c:ext xmlns:c15="http://schemas.microsoft.com/office/drawing/2012/chart" uri="{CE6537A1-D6FC-4f65-9D91-7224C49458BB}">
                  <c15:dlblFieldTable>
                    <c15:dlblFTEntry>
                      <c15:txfldGUID>{8CEEAFC2-B376-4252-A5C2-4BD7935D5094}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03F-411B-91FE-B78D751F9506}"/>
                </c:ext>
                <c:ext xmlns:c15="http://schemas.microsoft.com/office/drawing/2012/chart" uri="{CE6537A1-D6FC-4f65-9D91-7224C49458BB}">
                  <c15:dlblFieldTable>
                    <c15:dlblFTEntry>
                      <c15:txfldGUID>{D5359989-FC2E-4D14-ADD3-118E8E1FC40D}</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B03F-411B-91FE-B78D751F9506}"/>
            </c:ext>
          </c:extLst>
        </c:ser>
        <c:dLbls>
          <c:showLegendKey val="0"/>
          <c:showVal val="1"/>
          <c:showCatName val="0"/>
          <c:showSerName val="0"/>
          <c:showPercent val="0"/>
          <c:showBubbleSize val="0"/>
        </c:dLbls>
        <c:axId val="228968952"/>
        <c:axId val="228968560"/>
      </c:scatterChart>
      <c:valAx>
        <c:axId val="228968952"/>
        <c:scaling>
          <c:orientation val="minMax"/>
          <c:max val="8.9"/>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28968560"/>
        <c:crosses val="autoZero"/>
        <c:crossBetween val="midCat"/>
      </c:valAx>
      <c:valAx>
        <c:axId val="228968560"/>
        <c:scaling>
          <c:orientation val="minMax"/>
          <c:max val="3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289689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人口減少や全国平均を上回る高齢化率に加え、基幹産業である観光業の低迷等による個人・法人町民税の減収により財政基盤が弱くなり、類似団体平均を下回っている。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西伊豆町版総合戦略や過疎地域自立促進計画に基づき、特産品の六次産業化や第一次産業への新規就業者を増やすといった、将来増収に繋がる取り組みを継続し、一方で公共施設の再編など、経費節減策を進め財政の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118231</xdr:rowOff>
    </xdr:from>
    <xdr:to>
      <xdr:col>19</xdr:col>
      <xdr:colOff>133350</xdr:colOff>
      <xdr:row>43</xdr:row>
      <xdr:rowOff>129722</xdr:rowOff>
    </xdr:to>
    <xdr:cxnSp macro="">
      <xdr:nvCxnSpPr>
        <xdr:cNvPr id="73" name="直線コネクタ 72"/>
        <xdr:cNvCxnSpPr/>
      </xdr:nvCxnSpPr>
      <xdr:spPr>
        <a:xfrm>
          <a:off x="3225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118231</xdr:rowOff>
    </xdr:to>
    <xdr:cxnSp macro="">
      <xdr:nvCxnSpPr>
        <xdr:cNvPr id="76" name="直線コネクタ 75"/>
        <xdr:cNvCxnSpPr/>
      </xdr:nvCxnSpPr>
      <xdr:spPr>
        <a:xfrm>
          <a:off x="2336800" y="7467600"/>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83759</xdr:rowOff>
    </xdr:from>
    <xdr:to>
      <xdr:col>11</xdr:col>
      <xdr:colOff>31750</xdr:colOff>
      <xdr:row>43</xdr:row>
      <xdr:rowOff>95250</xdr:rowOff>
    </xdr:to>
    <xdr:cxnSp macro="">
      <xdr:nvCxnSpPr>
        <xdr:cNvPr id="79" name="直線コネクタ 78"/>
        <xdr:cNvCxnSpPr/>
      </xdr:nvCxnSpPr>
      <xdr:spPr>
        <a:xfrm>
          <a:off x="1447800" y="74561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67431</xdr:rowOff>
    </xdr:from>
    <xdr:to>
      <xdr:col>15</xdr:col>
      <xdr:colOff>133350</xdr:colOff>
      <xdr:row>43</xdr:row>
      <xdr:rowOff>169031</xdr:rowOff>
    </xdr:to>
    <xdr:sp macro="" textlink="">
      <xdr:nvSpPr>
        <xdr:cNvPr id="93" name="楕円 92"/>
        <xdr:cNvSpPr/>
      </xdr:nvSpPr>
      <xdr:spPr>
        <a:xfrm>
          <a:off x="3175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153808</xdr:rowOff>
    </xdr:from>
    <xdr:ext cx="762000" cy="259045"/>
    <xdr:sp macro="" textlink="">
      <xdr:nvSpPr>
        <xdr:cNvPr id="94" name="テキスト ボックス 93"/>
        <xdr:cNvSpPr txBox="1"/>
      </xdr:nvSpPr>
      <xdr:spPr>
        <a:xfrm>
          <a:off x="2844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と化し、弾力性を損なっている。</a:t>
          </a:r>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今後、公共施設の再編など大型投資事業による公債費の増加が見込まれるため、事業の優先度を厳しく点検し、優先度の低い事業については計画的に廃止・縮小を進め、経常経費の削減を図る。</a:t>
          </a:r>
        </a:p>
        <a:p>
          <a:r>
            <a:rPr kumimoji="1" lang="ja-JP" altLang="en-US" sz="1300">
              <a:latin typeface="ＭＳ Ｐゴシック" panose="020B0600070205080204" pitchFamily="50" charset="-128"/>
              <a:ea typeface="ＭＳ Ｐゴシック" panose="020B0600070205080204" pitchFamily="50" charset="-128"/>
            </a:rPr>
            <a:t>　また、経常経費に対し過度に基金を充当しないよう抑制する。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139488</xdr:rowOff>
    </xdr:from>
    <xdr:to>
      <xdr:col>23</xdr:col>
      <xdr:colOff>133350</xdr:colOff>
      <xdr:row>63</xdr:row>
      <xdr:rowOff>37888</xdr:rowOff>
    </xdr:to>
    <xdr:cxnSp macro="">
      <xdr:nvCxnSpPr>
        <xdr:cNvPr id="133" name="直線コネクタ 132"/>
        <xdr:cNvCxnSpPr/>
      </xdr:nvCxnSpPr>
      <xdr:spPr>
        <a:xfrm>
          <a:off x="4114800" y="10597938"/>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4" name="財政構造の弾力性平均値テキスト"/>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33444</xdr:rowOff>
    </xdr:from>
    <xdr:to>
      <xdr:col>19</xdr:col>
      <xdr:colOff>133350</xdr:colOff>
      <xdr:row>61</xdr:row>
      <xdr:rowOff>139488</xdr:rowOff>
    </xdr:to>
    <xdr:cxnSp macro="">
      <xdr:nvCxnSpPr>
        <xdr:cNvPr id="136" name="直線コネクタ 135"/>
        <xdr:cNvCxnSpPr/>
      </xdr:nvCxnSpPr>
      <xdr:spPr>
        <a:xfrm>
          <a:off x="3225800" y="10320444"/>
          <a:ext cx="889000" cy="27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61400</xdr:rowOff>
    </xdr:from>
    <xdr:ext cx="736600" cy="259045"/>
    <xdr:sp macro="" textlink="">
      <xdr:nvSpPr>
        <xdr:cNvPr id="138" name="テキスト ボックス 137"/>
        <xdr:cNvSpPr txBox="1"/>
      </xdr:nvSpPr>
      <xdr:spPr>
        <a:xfrm>
          <a:off x="3733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5292</xdr:rowOff>
    </xdr:from>
    <xdr:to>
      <xdr:col>15</xdr:col>
      <xdr:colOff>82550</xdr:colOff>
      <xdr:row>60</xdr:row>
      <xdr:rowOff>33444</xdr:rowOff>
    </xdr:to>
    <xdr:cxnSp macro="">
      <xdr:nvCxnSpPr>
        <xdr:cNvPr id="139" name="直線コネクタ 138"/>
        <xdr:cNvCxnSpPr/>
      </xdr:nvCxnSpPr>
      <xdr:spPr>
        <a:xfrm>
          <a:off x="2336800" y="102922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33248</xdr:rowOff>
    </xdr:from>
    <xdr:ext cx="762000" cy="259045"/>
    <xdr:sp macro="" textlink="">
      <xdr:nvSpPr>
        <xdr:cNvPr id="141" name="テキスト ボックス 140"/>
        <xdr:cNvSpPr txBox="1"/>
      </xdr:nvSpPr>
      <xdr:spPr>
        <a:xfrm>
          <a:off x="2844800" y="10834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5292</xdr:rowOff>
    </xdr:from>
    <xdr:to>
      <xdr:col>11</xdr:col>
      <xdr:colOff>31750</xdr:colOff>
      <xdr:row>61</xdr:row>
      <xdr:rowOff>67098</xdr:rowOff>
    </xdr:to>
    <xdr:cxnSp macro="">
      <xdr:nvCxnSpPr>
        <xdr:cNvPr id="142" name="直線コネクタ 141"/>
        <xdr:cNvCxnSpPr/>
      </xdr:nvCxnSpPr>
      <xdr:spPr>
        <a:xfrm flipV="1">
          <a:off x="1447800" y="10292292"/>
          <a:ext cx="889000" cy="233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4" name="テキスト ボックス 143"/>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63940</xdr:rowOff>
    </xdr:from>
    <xdr:ext cx="762000" cy="259045"/>
    <xdr:sp macro="" textlink="">
      <xdr:nvSpPr>
        <xdr:cNvPr id="146" name="テキスト ボックス 145"/>
        <xdr:cNvSpPr txBox="1"/>
      </xdr:nvSpPr>
      <xdr:spPr>
        <a:xfrm>
          <a:off x="1066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158538</xdr:rowOff>
    </xdr:from>
    <xdr:to>
      <xdr:col>23</xdr:col>
      <xdr:colOff>184150</xdr:colOff>
      <xdr:row>63</xdr:row>
      <xdr:rowOff>88688</xdr:rowOff>
    </xdr:to>
    <xdr:sp macro="" textlink="">
      <xdr:nvSpPr>
        <xdr:cNvPr id="152" name="楕円 151"/>
        <xdr:cNvSpPr/>
      </xdr:nvSpPr>
      <xdr:spPr>
        <a:xfrm>
          <a:off x="49022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3615</xdr:rowOff>
    </xdr:from>
    <xdr:ext cx="762000" cy="259045"/>
    <xdr:sp macro="" textlink="">
      <xdr:nvSpPr>
        <xdr:cNvPr id="153" name="財政構造の弾力性該当値テキスト"/>
        <xdr:cNvSpPr txBox="1"/>
      </xdr:nvSpPr>
      <xdr:spPr>
        <a:xfrm>
          <a:off x="50419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88688</xdr:rowOff>
    </xdr:from>
    <xdr:to>
      <xdr:col>19</xdr:col>
      <xdr:colOff>184150</xdr:colOff>
      <xdr:row>62</xdr:row>
      <xdr:rowOff>18838</xdr:rowOff>
    </xdr:to>
    <xdr:sp macro="" textlink="">
      <xdr:nvSpPr>
        <xdr:cNvPr id="154" name="楕円 153"/>
        <xdr:cNvSpPr/>
      </xdr:nvSpPr>
      <xdr:spPr>
        <a:xfrm>
          <a:off x="4064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29015</xdr:rowOff>
    </xdr:from>
    <xdr:ext cx="736600" cy="259045"/>
    <xdr:sp macro="" textlink="">
      <xdr:nvSpPr>
        <xdr:cNvPr id="155" name="テキスト ボックス 154"/>
        <xdr:cNvSpPr txBox="1"/>
      </xdr:nvSpPr>
      <xdr:spPr>
        <a:xfrm>
          <a:off x="3733800" y="10316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154094</xdr:rowOff>
    </xdr:from>
    <xdr:to>
      <xdr:col>15</xdr:col>
      <xdr:colOff>133350</xdr:colOff>
      <xdr:row>60</xdr:row>
      <xdr:rowOff>84244</xdr:rowOff>
    </xdr:to>
    <xdr:sp macro="" textlink="">
      <xdr:nvSpPr>
        <xdr:cNvPr id="156" name="楕円 155"/>
        <xdr:cNvSpPr/>
      </xdr:nvSpPr>
      <xdr:spPr>
        <a:xfrm>
          <a:off x="3175000" y="1026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94421</xdr:rowOff>
    </xdr:from>
    <xdr:ext cx="762000" cy="259045"/>
    <xdr:sp macro="" textlink="">
      <xdr:nvSpPr>
        <xdr:cNvPr id="157" name="テキスト ボックス 156"/>
        <xdr:cNvSpPr txBox="1"/>
      </xdr:nvSpPr>
      <xdr:spPr>
        <a:xfrm>
          <a:off x="2844800" y="1003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125942</xdr:rowOff>
    </xdr:from>
    <xdr:to>
      <xdr:col>11</xdr:col>
      <xdr:colOff>82550</xdr:colOff>
      <xdr:row>60</xdr:row>
      <xdr:rowOff>56092</xdr:rowOff>
    </xdr:to>
    <xdr:sp macro="" textlink="">
      <xdr:nvSpPr>
        <xdr:cNvPr id="158" name="楕円 157"/>
        <xdr:cNvSpPr/>
      </xdr:nvSpPr>
      <xdr:spPr>
        <a:xfrm>
          <a:off x="2286000" y="102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66269</xdr:rowOff>
    </xdr:from>
    <xdr:ext cx="762000" cy="259045"/>
    <xdr:sp macro="" textlink="">
      <xdr:nvSpPr>
        <xdr:cNvPr id="159" name="テキスト ボックス 158"/>
        <xdr:cNvSpPr txBox="1"/>
      </xdr:nvSpPr>
      <xdr:spPr>
        <a:xfrm>
          <a:off x="1955800" y="1001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16298</xdr:rowOff>
    </xdr:from>
    <xdr:to>
      <xdr:col>7</xdr:col>
      <xdr:colOff>31750</xdr:colOff>
      <xdr:row>61</xdr:row>
      <xdr:rowOff>117898</xdr:rowOff>
    </xdr:to>
    <xdr:sp macro="" textlink="">
      <xdr:nvSpPr>
        <xdr:cNvPr id="160" name="楕円 159"/>
        <xdr:cNvSpPr/>
      </xdr:nvSpPr>
      <xdr:spPr>
        <a:xfrm>
          <a:off x="1397000" y="1047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128075</xdr:rowOff>
    </xdr:from>
    <xdr:ext cx="762000" cy="259045"/>
    <xdr:sp macro="" textlink="">
      <xdr:nvSpPr>
        <xdr:cNvPr id="161" name="テキスト ボックス 160"/>
        <xdr:cNvSpPr txBox="1"/>
      </xdr:nvSpPr>
      <xdr:spPr>
        <a:xfrm>
          <a:off x="1066800" y="10243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[300,403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に比べ大幅に上回っているのは、主に物件費を要因としており、ふるさと納税寄附件数が平成３０年度に比べ約２倍になったことによる返礼品及び書類の送料増加や、地方創生推進交付金を活用した地域経済活性化施策等による支出の増加が挙げられる。</a:t>
          </a:r>
        </a:p>
        <a:p>
          <a:r>
            <a:rPr kumimoji="1" lang="ja-JP" altLang="en-US" sz="1300">
              <a:latin typeface="ＭＳ Ｐゴシック" panose="020B0600070205080204" pitchFamily="50" charset="-128"/>
              <a:ea typeface="ＭＳ Ｐゴシック" panose="020B0600070205080204" pitchFamily="50" charset="-128"/>
            </a:rPr>
            <a:t>　一般財源を用いない事業は積極的に行うが、今後、長期的な財政シミュレーションを行い、需用費などの削減を計画的に進めていく。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67622</xdr:rowOff>
    </xdr:from>
    <xdr:to>
      <xdr:col>23</xdr:col>
      <xdr:colOff>133350</xdr:colOff>
      <xdr:row>85</xdr:row>
      <xdr:rowOff>33370</xdr:rowOff>
    </xdr:to>
    <xdr:cxnSp macro="">
      <xdr:nvCxnSpPr>
        <xdr:cNvPr id="196" name="直線コネクタ 195"/>
        <xdr:cNvCxnSpPr/>
      </xdr:nvCxnSpPr>
      <xdr:spPr>
        <a:xfrm>
          <a:off x="4114800" y="14469422"/>
          <a:ext cx="838200" cy="13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127691</xdr:rowOff>
    </xdr:from>
    <xdr:ext cx="762000" cy="259045"/>
    <xdr:sp macro="" textlink="">
      <xdr:nvSpPr>
        <xdr:cNvPr id="197" name="人件費・物件費等の状況平均値テキスト"/>
        <xdr:cNvSpPr txBox="1"/>
      </xdr:nvSpPr>
      <xdr:spPr>
        <a:xfrm>
          <a:off x="5041900" y="14186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123521</xdr:rowOff>
    </xdr:from>
    <xdr:to>
      <xdr:col>19</xdr:col>
      <xdr:colOff>133350</xdr:colOff>
      <xdr:row>84</xdr:row>
      <xdr:rowOff>67622</xdr:rowOff>
    </xdr:to>
    <xdr:cxnSp macro="">
      <xdr:nvCxnSpPr>
        <xdr:cNvPr id="199" name="直線コネクタ 198"/>
        <xdr:cNvCxnSpPr/>
      </xdr:nvCxnSpPr>
      <xdr:spPr>
        <a:xfrm>
          <a:off x="3225800" y="14353871"/>
          <a:ext cx="889000" cy="11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21575</xdr:rowOff>
    </xdr:from>
    <xdr:ext cx="736600" cy="259045"/>
    <xdr:sp macro="" textlink="">
      <xdr:nvSpPr>
        <xdr:cNvPr id="201" name="テキスト ボックス 200"/>
        <xdr:cNvSpPr txBox="1"/>
      </xdr:nvSpPr>
      <xdr:spPr>
        <a:xfrm>
          <a:off x="3733800" y="14080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80931</xdr:rowOff>
    </xdr:from>
    <xdr:to>
      <xdr:col>15</xdr:col>
      <xdr:colOff>82550</xdr:colOff>
      <xdr:row>83</xdr:row>
      <xdr:rowOff>123521</xdr:rowOff>
    </xdr:to>
    <xdr:cxnSp macro="">
      <xdr:nvCxnSpPr>
        <xdr:cNvPr id="202" name="直線コネクタ 201"/>
        <xdr:cNvCxnSpPr/>
      </xdr:nvCxnSpPr>
      <xdr:spPr>
        <a:xfrm>
          <a:off x="2336800" y="14311281"/>
          <a:ext cx="889000" cy="4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168952</xdr:rowOff>
    </xdr:from>
    <xdr:ext cx="762000" cy="259045"/>
    <xdr:sp macro="" textlink="">
      <xdr:nvSpPr>
        <xdr:cNvPr id="204" name="テキスト ボックス 203"/>
        <xdr:cNvSpPr txBox="1"/>
      </xdr:nvSpPr>
      <xdr:spPr>
        <a:xfrm>
          <a:off x="2844800" y="1439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25071</xdr:rowOff>
    </xdr:from>
    <xdr:to>
      <xdr:col>11</xdr:col>
      <xdr:colOff>31750</xdr:colOff>
      <xdr:row>83</xdr:row>
      <xdr:rowOff>80931</xdr:rowOff>
    </xdr:to>
    <xdr:cxnSp macro="">
      <xdr:nvCxnSpPr>
        <xdr:cNvPr id="205" name="直線コネクタ 204"/>
        <xdr:cNvCxnSpPr/>
      </xdr:nvCxnSpPr>
      <xdr:spPr>
        <a:xfrm>
          <a:off x="1447800" y="14255421"/>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84802</xdr:rowOff>
    </xdr:from>
    <xdr:ext cx="762000" cy="259045"/>
    <xdr:sp macro="" textlink="">
      <xdr:nvSpPr>
        <xdr:cNvPr id="209" name="テキスト ボックス 208"/>
        <xdr:cNvSpPr txBox="1"/>
      </xdr:nvSpPr>
      <xdr:spPr>
        <a:xfrm>
          <a:off x="1066800" y="14315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154020</xdr:rowOff>
    </xdr:from>
    <xdr:to>
      <xdr:col>23</xdr:col>
      <xdr:colOff>184150</xdr:colOff>
      <xdr:row>85</xdr:row>
      <xdr:rowOff>84170</xdr:rowOff>
    </xdr:to>
    <xdr:sp macro="" textlink="">
      <xdr:nvSpPr>
        <xdr:cNvPr id="215" name="楕円 214"/>
        <xdr:cNvSpPr/>
      </xdr:nvSpPr>
      <xdr:spPr>
        <a:xfrm>
          <a:off x="4902200" y="1455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126097</xdr:rowOff>
    </xdr:from>
    <xdr:ext cx="762000" cy="259045"/>
    <xdr:sp macro="" textlink="">
      <xdr:nvSpPr>
        <xdr:cNvPr id="216" name="人件費・物件費等の状況該当値テキスト"/>
        <xdr:cNvSpPr txBox="1"/>
      </xdr:nvSpPr>
      <xdr:spPr>
        <a:xfrm>
          <a:off x="5041900" y="14527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16822</xdr:rowOff>
    </xdr:from>
    <xdr:to>
      <xdr:col>19</xdr:col>
      <xdr:colOff>184150</xdr:colOff>
      <xdr:row>84</xdr:row>
      <xdr:rowOff>118422</xdr:rowOff>
    </xdr:to>
    <xdr:sp macro="" textlink="">
      <xdr:nvSpPr>
        <xdr:cNvPr id="217" name="楕円 216"/>
        <xdr:cNvSpPr/>
      </xdr:nvSpPr>
      <xdr:spPr>
        <a:xfrm>
          <a:off x="4064000" y="1441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103199</xdr:rowOff>
    </xdr:from>
    <xdr:ext cx="736600" cy="259045"/>
    <xdr:sp macro="" textlink="">
      <xdr:nvSpPr>
        <xdr:cNvPr id="218" name="テキスト ボックス 217"/>
        <xdr:cNvSpPr txBox="1"/>
      </xdr:nvSpPr>
      <xdr:spPr>
        <a:xfrm>
          <a:off x="3733800" y="145049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72721</xdr:rowOff>
    </xdr:from>
    <xdr:to>
      <xdr:col>15</xdr:col>
      <xdr:colOff>133350</xdr:colOff>
      <xdr:row>84</xdr:row>
      <xdr:rowOff>2871</xdr:rowOff>
    </xdr:to>
    <xdr:sp macro="" textlink="">
      <xdr:nvSpPr>
        <xdr:cNvPr id="219" name="楕円 218"/>
        <xdr:cNvSpPr/>
      </xdr:nvSpPr>
      <xdr:spPr>
        <a:xfrm>
          <a:off x="3175000" y="143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13048</xdr:rowOff>
    </xdr:from>
    <xdr:ext cx="762000" cy="259045"/>
    <xdr:sp macro="" textlink="">
      <xdr:nvSpPr>
        <xdr:cNvPr id="220" name="テキスト ボックス 219"/>
        <xdr:cNvSpPr txBox="1"/>
      </xdr:nvSpPr>
      <xdr:spPr>
        <a:xfrm>
          <a:off x="2844800" y="140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30131</xdr:rowOff>
    </xdr:from>
    <xdr:to>
      <xdr:col>11</xdr:col>
      <xdr:colOff>82550</xdr:colOff>
      <xdr:row>83</xdr:row>
      <xdr:rowOff>131731</xdr:rowOff>
    </xdr:to>
    <xdr:sp macro="" textlink="">
      <xdr:nvSpPr>
        <xdr:cNvPr id="221" name="楕円 220"/>
        <xdr:cNvSpPr/>
      </xdr:nvSpPr>
      <xdr:spPr>
        <a:xfrm>
          <a:off x="2286000" y="1426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141908</xdr:rowOff>
    </xdr:from>
    <xdr:ext cx="762000" cy="259045"/>
    <xdr:sp macro="" textlink="">
      <xdr:nvSpPr>
        <xdr:cNvPr id="222" name="テキスト ボックス 221"/>
        <xdr:cNvSpPr txBox="1"/>
      </xdr:nvSpPr>
      <xdr:spPr>
        <a:xfrm>
          <a:off x="1955800" y="14029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145721</xdr:rowOff>
    </xdr:from>
    <xdr:to>
      <xdr:col>7</xdr:col>
      <xdr:colOff>31750</xdr:colOff>
      <xdr:row>83</xdr:row>
      <xdr:rowOff>75871</xdr:rowOff>
    </xdr:to>
    <xdr:sp macro="" textlink="">
      <xdr:nvSpPr>
        <xdr:cNvPr id="223" name="楕円 222"/>
        <xdr:cNvSpPr/>
      </xdr:nvSpPr>
      <xdr:spPr>
        <a:xfrm>
          <a:off x="1397000" y="1420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86048</xdr:rowOff>
    </xdr:from>
    <xdr:ext cx="762000" cy="259045"/>
    <xdr:sp macro="" textlink="">
      <xdr:nvSpPr>
        <xdr:cNvPr id="224" name="テキスト ボックス 223"/>
        <xdr:cNvSpPr txBox="1"/>
      </xdr:nvSpPr>
      <xdr:spPr>
        <a:xfrm>
          <a:off x="1066800" y="13973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当町職員の平均年齢は高く、類似団体平均を上回る数値で推移しているが、経験年数の長い未昇格職員が増加することによって、ラスパイレス指数は３年連続で減少している。</a:t>
          </a:r>
        </a:p>
        <a:p>
          <a:r>
            <a:rPr kumimoji="1" lang="ja-JP" altLang="en-US" sz="1300">
              <a:latin typeface="ＭＳ Ｐゴシック" panose="020B0600070205080204" pitchFamily="50" charset="-128"/>
              <a:ea typeface="ＭＳ Ｐゴシック" panose="020B0600070205080204" pitchFamily="50" charset="-128"/>
            </a:rPr>
            <a:t>　今後は、人事評価制度を適用し、より一層の給与の適正化に努める。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44148</xdr:rowOff>
    </xdr:from>
    <xdr:to>
      <xdr:col>81</xdr:col>
      <xdr:colOff>44450</xdr:colOff>
      <xdr:row>86</xdr:row>
      <xdr:rowOff>147562</xdr:rowOff>
    </xdr:to>
    <xdr:cxnSp macro="">
      <xdr:nvCxnSpPr>
        <xdr:cNvPr id="260" name="直線コネクタ 259"/>
        <xdr:cNvCxnSpPr/>
      </xdr:nvCxnSpPr>
      <xdr:spPr>
        <a:xfrm flipV="1">
          <a:off x="16179800" y="14788848"/>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61"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147562</xdr:rowOff>
    </xdr:from>
    <xdr:to>
      <xdr:col>77</xdr:col>
      <xdr:colOff>44450</xdr:colOff>
      <xdr:row>87</xdr:row>
      <xdr:rowOff>56545</xdr:rowOff>
    </xdr:to>
    <xdr:cxnSp macro="">
      <xdr:nvCxnSpPr>
        <xdr:cNvPr id="263" name="直線コネクタ 262"/>
        <xdr:cNvCxnSpPr/>
      </xdr:nvCxnSpPr>
      <xdr:spPr>
        <a:xfrm flipV="1">
          <a:off x="15290800" y="148922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5" name="テキスト ボックス 264"/>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56545</xdr:rowOff>
    </xdr:from>
    <xdr:to>
      <xdr:col>72</xdr:col>
      <xdr:colOff>203200</xdr:colOff>
      <xdr:row>87</xdr:row>
      <xdr:rowOff>125488</xdr:rowOff>
    </xdr:to>
    <xdr:cxnSp macro="">
      <xdr:nvCxnSpPr>
        <xdr:cNvPr id="266" name="直線コネクタ 265"/>
        <xdr:cNvCxnSpPr/>
      </xdr:nvCxnSpPr>
      <xdr:spPr>
        <a:xfrm flipV="1">
          <a:off x="14401800" y="149726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138689</xdr:rowOff>
    </xdr:from>
    <xdr:ext cx="762000" cy="259045"/>
    <xdr:sp macro="" textlink="">
      <xdr:nvSpPr>
        <xdr:cNvPr id="268" name="テキスト ボックス 267"/>
        <xdr:cNvSpPr txBox="1"/>
      </xdr:nvSpPr>
      <xdr:spPr>
        <a:xfrm>
          <a:off x="14909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91016</xdr:rowOff>
    </xdr:from>
    <xdr:to>
      <xdr:col>68</xdr:col>
      <xdr:colOff>152400</xdr:colOff>
      <xdr:row>87</xdr:row>
      <xdr:rowOff>125488</xdr:rowOff>
    </xdr:to>
    <xdr:cxnSp macro="">
      <xdr:nvCxnSpPr>
        <xdr:cNvPr id="269" name="直線コネクタ 268"/>
        <xdr:cNvCxnSpPr/>
      </xdr:nvCxnSpPr>
      <xdr:spPr>
        <a:xfrm>
          <a:off x="13512800" y="150071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138689</xdr:rowOff>
    </xdr:from>
    <xdr:ext cx="762000" cy="259045"/>
    <xdr:sp macro="" textlink="">
      <xdr:nvSpPr>
        <xdr:cNvPr id="271" name="テキスト ボックス 270"/>
        <xdr:cNvSpPr txBox="1"/>
      </xdr:nvSpPr>
      <xdr:spPr>
        <a:xfrm>
          <a:off x="14020800" y="1436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150179</xdr:rowOff>
    </xdr:from>
    <xdr:ext cx="762000" cy="259045"/>
    <xdr:sp macro="" textlink="">
      <xdr:nvSpPr>
        <xdr:cNvPr id="273" name="テキスト ボックス 272"/>
        <xdr:cNvSpPr txBox="1"/>
      </xdr:nvSpPr>
      <xdr:spPr>
        <a:xfrm>
          <a:off x="13131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9" name="楕円 278"/>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80" name="給与水準   （国との比較）該当値テキスト"/>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96762</xdr:rowOff>
    </xdr:from>
    <xdr:to>
      <xdr:col>77</xdr:col>
      <xdr:colOff>95250</xdr:colOff>
      <xdr:row>87</xdr:row>
      <xdr:rowOff>26912</xdr:rowOff>
    </xdr:to>
    <xdr:sp macro="" textlink="">
      <xdr:nvSpPr>
        <xdr:cNvPr id="281" name="楕円 280"/>
        <xdr:cNvSpPr/>
      </xdr:nvSpPr>
      <xdr:spPr>
        <a:xfrm>
          <a:off x="16129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11689</xdr:rowOff>
    </xdr:from>
    <xdr:ext cx="736600" cy="259045"/>
    <xdr:sp macro="" textlink="">
      <xdr:nvSpPr>
        <xdr:cNvPr id="282" name="テキスト ボックス 281"/>
        <xdr:cNvSpPr txBox="1"/>
      </xdr:nvSpPr>
      <xdr:spPr>
        <a:xfrm>
          <a:off x="15798800" y="1492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5745</xdr:rowOff>
    </xdr:from>
    <xdr:to>
      <xdr:col>73</xdr:col>
      <xdr:colOff>44450</xdr:colOff>
      <xdr:row>87</xdr:row>
      <xdr:rowOff>107345</xdr:rowOff>
    </xdr:to>
    <xdr:sp macro="" textlink="">
      <xdr:nvSpPr>
        <xdr:cNvPr id="283" name="楕円 282"/>
        <xdr:cNvSpPr/>
      </xdr:nvSpPr>
      <xdr:spPr>
        <a:xfrm>
          <a:off x="15240000" y="1492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92122</xdr:rowOff>
    </xdr:from>
    <xdr:ext cx="762000" cy="259045"/>
    <xdr:sp macro="" textlink="">
      <xdr:nvSpPr>
        <xdr:cNvPr id="284" name="テキスト ボックス 283"/>
        <xdr:cNvSpPr txBox="1"/>
      </xdr:nvSpPr>
      <xdr:spPr>
        <a:xfrm>
          <a:off x="14909800" y="1500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74688</xdr:rowOff>
    </xdr:from>
    <xdr:to>
      <xdr:col>68</xdr:col>
      <xdr:colOff>203200</xdr:colOff>
      <xdr:row>88</xdr:row>
      <xdr:rowOff>4838</xdr:rowOff>
    </xdr:to>
    <xdr:sp macro="" textlink="">
      <xdr:nvSpPr>
        <xdr:cNvPr id="285" name="楕円 284"/>
        <xdr:cNvSpPr/>
      </xdr:nvSpPr>
      <xdr:spPr>
        <a:xfrm>
          <a:off x="14351000" y="1499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161065</xdr:rowOff>
    </xdr:from>
    <xdr:ext cx="762000" cy="259045"/>
    <xdr:sp macro="" textlink="">
      <xdr:nvSpPr>
        <xdr:cNvPr id="286" name="テキスト ボックス 285"/>
        <xdr:cNvSpPr txBox="1"/>
      </xdr:nvSpPr>
      <xdr:spPr>
        <a:xfrm>
          <a:off x="14020800" y="1507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7" name="楕円 286"/>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8" name="テキスト ボックス 287"/>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類似団体平均とほぼ同率となっているが、全国・県平均と比較すると大幅に上回っている。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主な要因として、支所・出張所や認定こども園設置数が多いことにより、職員数を削減できていないことにある。将来人口を見据え、町村合併によって過剰になっている施設数を統廃合により削減し、より適切な定員管理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101557</xdr:rowOff>
    </xdr:from>
    <xdr:to>
      <xdr:col>81</xdr:col>
      <xdr:colOff>44450</xdr:colOff>
      <xdr:row>62</xdr:row>
      <xdr:rowOff>111209</xdr:rowOff>
    </xdr:to>
    <xdr:cxnSp macro="">
      <xdr:nvCxnSpPr>
        <xdr:cNvPr id="323" name="直線コネクタ 322"/>
        <xdr:cNvCxnSpPr/>
      </xdr:nvCxnSpPr>
      <xdr:spPr>
        <a:xfrm flipV="1">
          <a:off x="16179800" y="10731457"/>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102362</xdr:rowOff>
    </xdr:from>
    <xdr:to>
      <xdr:col>77</xdr:col>
      <xdr:colOff>44450</xdr:colOff>
      <xdr:row>62</xdr:row>
      <xdr:rowOff>111209</xdr:rowOff>
    </xdr:to>
    <xdr:cxnSp macro="">
      <xdr:nvCxnSpPr>
        <xdr:cNvPr id="326" name="直線コネクタ 325"/>
        <xdr:cNvCxnSpPr/>
      </xdr:nvCxnSpPr>
      <xdr:spPr>
        <a:xfrm>
          <a:off x="15290800" y="10732262"/>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38819</xdr:rowOff>
    </xdr:from>
    <xdr:to>
      <xdr:col>72</xdr:col>
      <xdr:colOff>203200</xdr:colOff>
      <xdr:row>62</xdr:row>
      <xdr:rowOff>102362</xdr:rowOff>
    </xdr:to>
    <xdr:cxnSp macro="">
      <xdr:nvCxnSpPr>
        <xdr:cNvPr id="329" name="直線コネクタ 328"/>
        <xdr:cNvCxnSpPr/>
      </xdr:nvCxnSpPr>
      <xdr:spPr>
        <a:xfrm>
          <a:off x="14401800" y="10668719"/>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19516</xdr:rowOff>
    </xdr:from>
    <xdr:to>
      <xdr:col>68</xdr:col>
      <xdr:colOff>152400</xdr:colOff>
      <xdr:row>62</xdr:row>
      <xdr:rowOff>38819</xdr:rowOff>
    </xdr:to>
    <xdr:cxnSp macro="">
      <xdr:nvCxnSpPr>
        <xdr:cNvPr id="332" name="直線コネクタ 331"/>
        <xdr:cNvCxnSpPr/>
      </xdr:nvCxnSpPr>
      <xdr:spPr>
        <a:xfrm>
          <a:off x="13512800" y="10649416"/>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75201</xdr:rowOff>
    </xdr:from>
    <xdr:ext cx="762000" cy="259045"/>
    <xdr:sp macro="" textlink="">
      <xdr:nvSpPr>
        <xdr:cNvPr id="334" name="テキスト ボックス 333"/>
        <xdr:cNvSpPr txBox="1"/>
      </xdr:nvSpPr>
      <xdr:spPr>
        <a:xfrm>
          <a:off x="14020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50757</xdr:rowOff>
    </xdr:from>
    <xdr:to>
      <xdr:col>81</xdr:col>
      <xdr:colOff>95250</xdr:colOff>
      <xdr:row>62</xdr:row>
      <xdr:rowOff>152357</xdr:rowOff>
    </xdr:to>
    <xdr:sp macro="" textlink="">
      <xdr:nvSpPr>
        <xdr:cNvPr id="342" name="楕円 341"/>
        <xdr:cNvSpPr/>
      </xdr:nvSpPr>
      <xdr:spPr>
        <a:xfrm>
          <a:off x="16967200" y="1068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22834</xdr:rowOff>
    </xdr:from>
    <xdr:ext cx="762000" cy="259045"/>
    <xdr:sp macro="" textlink="">
      <xdr:nvSpPr>
        <xdr:cNvPr id="343" name="定員管理の状況該当値テキスト"/>
        <xdr:cNvSpPr txBox="1"/>
      </xdr:nvSpPr>
      <xdr:spPr>
        <a:xfrm>
          <a:off x="17106900" y="1065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60409</xdr:rowOff>
    </xdr:from>
    <xdr:to>
      <xdr:col>77</xdr:col>
      <xdr:colOff>95250</xdr:colOff>
      <xdr:row>62</xdr:row>
      <xdr:rowOff>162009</xdr:rowOff>
    </xdr:to>
    <xdr:sp macro="" textlink="">
      <xdr:nvSpPr>
        <xdr:cNvPr id="344" name="楕円 343"/>
        <xdr:cNvSpPr/>
      </xdr:nvSpPr>
      <xdr:spPr>
        <a:xfrm>
          <a:off x="16129000" y="1069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146786</xdr:rowOff>
    </xdr:from>
    <xdr:ext cx="736600" cy="259045"/>
    <xdr:sp macro="" textlink="">
      <xdr:nvSpPr>
        <xdr:cNvPr id="345" name="テキスト ボックス 344"/>
        <xdr:cNvSpPr txBox="1"/>
      </xdr:nvSpPr>
      <xdr:spPr>
        <a:xfrm>
          <a:off x="15798800" y="10776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51562</xdr:rowOff>
    </xdr:from>
    <xdr:to>
      <xdr:col>73</xdr:col>
      <xdr:colOff>44450</xdr:colOff>
      <xdr:row>62</xdr:row>
      <xdr:rowOff>153162</xdr:rowOff>
    </xdr:to>
    <xdr:sp macro="" textlink="">
      <xdr:nvSpPr>
        <xdr:cNvPr id="346" name="楕円 345"/>
        <xdr:cNvSpPr/>
      </xdr:nvSpPr>
      <xdr:spPr>
        <a:xfrm>
          <a:off x="15240000" y="1068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137939</xdr:rowOff>
    </xdr:from>
    <xdr:ext cx="762000" cy="259045"/>
    <xdr:sp macro="" textlink="">
      <xdr:nvSpPr>
        <xdr:cNvPr id="347" name="テキスト ボックス 346"/>
        <xdr:cNvSpPr txBox="1"/>
      </xdr:nvSpPr>
      <xdr:spPr>
        <a:xfrm>
          <a:off x="149098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159469</xdr:rowOff>
    </xdr:from>
    <xdr:to>
      <xdr:col>68</xdr:col>
      <xdr:colOff>203200</xdr:colOff>
      <xdr:row>62</xdr:row>
      <xdr:rowOff>89619</xdr:rowOff>
    </xdr:to>
    <xdr:sp macro="" textlink="">
      <xdr:nvSpPr>
        <xdr:cNvPr id="348" name="楕円 347"/>
        <xdr:cNvSpPr/>
      </xdr:nvSpPr>
      <xdr:spPr>
        <a:xfrm>
          <a:off x="14351000" y="1061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99796</xdr:rowOff>
    </xdr:from>
    <xdr:ext cx="762000" cy="259045"/>
    <xdr:sp macro="" textlink="">
      <xdr:nvSpPr>
        <xdr:cNvPr id="349" name="テキスト ボックス 348"/>
        <xdr:cNvSpPr txBox="1"/>
      </xdr:nvSpPr>
      <xdr:spPr>
        <a:xfrm>
          <a:off x="14020800" y="10386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140166</xdr:rowOff>
    </xdr:from>
    <xdr:to>
      <xdr:col>64</xdr:col>
      <xdr:colOff>152400</xdr:colOff>
      <xdr:row>62</xdr:row>
      <xdr:rowOff>70316</xdr:rowOff>
    </xdr:to>
    <xdr:sp macro="" textlink="">
      <xdr:nvSpPr>
        <xdr:cNvPr id="350" name="楕円 349"/>
        <xdr:cNvSpPr/>
      </xdr:nvSpPr>
      <xdr:spPr>
        <a:xfrm>
          <a:off x="13462000" y="105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55093</xdr:rowOff>
    </xdr:from>
    <xdr:ext cx="762000" cy="259045"/>
    <xdr:sp macro="" textlink="">
      <xdr:nvSpPr>
        <xdr:cNvPr id="351" name="テキスト ボックス 350"/>
        <xdr:cNvSpPr txBox="1"/>
      </xdr:nvSpPr>
      <xdr:spPr>
        <a:xfrm>
          <a:off x="13131800" y="1068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令和元年度の単年度実質公債費率は５．４％で、３年平均では３．９％となり、類似団体平均を４．９ポイント下回っている。</a:t>
          </a:r>
        </a:p>
        <a:p>
          <a:r>
            <a:rPr kumimoji="1" lang="ja-JP" altLang="en-US" sz="1300">
              <a:latin typeface="ＭＳ Ｐゴシック" panose="020B0600070205080204" pitchFamily="50" charset="-128"/>
              <a:ea typeface="ＭＳ Ｐゴシック" panose="020B0600070205080204" pitchFamily="50" charset="-128"/>
            </a:rPr>
            <a:t>　今後、大型投資事業による起債の増加を予定しているが、長期的な計画に基づき償還額の平準化を図り、引き続き比率の抑制に努めていく。</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46143</xdr:rowOff>
    </xdr:from>
    <xdr:to>
      <xdr:col>81</xdr:col>
      <xdr:colOff>44450</xdr:colOff>
      <xdr:row>37</xdr:row>
      <xdr:rowOff>150707</xdr:rowOff>
    </xdr:to>
    <xdr:cxnSp macro="">
      <xdr:nvCxnSpPr>
        <xdr:cNvPr id="385" name="直線コネクタ 384"/>
        <xdr:cNvCxnSpPr/>
      </xdr:nvCxnSpPr>
      <xdr:spPr>
        <a:xfrm>
          <a:off x="16179800" y="6389793"/>
          <a:ext cx="8382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123207</xdr:rowOff>
    </xdr:from>
    <xdr:ext cx="762000" cy="259045"/>
    <xdr:sp macro="" textlink="">
      <xdr:nvSpPr>
        <xdr:cNvPr id="386" name="公債費負担の状況平均値テキスト"/>
        <xdr:cNvSpPr txBox="1"/>
      </xdr:nvSpPr>
      <xdr:spPr>
        <a:xfrm>
          <a:off x="17106900" y="68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38100</xdr:rowOff>
    </xdr:from>
    <xdr:to>
      <xdr:col>77</xdr:col>
      <xdr:colOff>44450</xdr:colOff>
      <xdr:row>37</xdr:row>
      <xdr:rowOff>46143</xdr:rowOff>
    </xdr:to>
    <xdr:cxnSp macro="">
      <xdr:nvCxnSpPr>
        <xdr:cNvPr id="388" name="直線コネクタ 387"/>
        <xdr:cNvCxnSpPr/>
      </xdr:nvCxnSpPr>
      <xdr:spPr>
        <a:xfrm>
          <a:off x="15290800" y="638175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49971</xdr:rowOff>
    </xdr:from>
    <xdr:ext cx="736600" cy="259045"/>
    <xdr:sp macro="" textlink="">
      <xdr:nvSpPr>
        <xdr:cNvPr id="390" name="テキスト ボックス 389"/>
        <xdr:cNvSpPr txBox="1"/>
      </xdr:nvSpPr>
      <xdr:spPr>
        <a:xfrm>
          <a:off x="15798800" y="6907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38100</xdr:rowOff>
    </xdr:from>
    <xdr:to>
      <xdr:col>72</xdr:col>
      <xdr:colOff>203200</xdr:colOff>
      <xdr:row>37</xdr:row>
      <xdr:rowOff>38100</xdr:rowOff>
    </xdr:to>
    <xdr:cxnSp macro="">
      <xdr:nvCxnSpPr>
        <xdr:cNvPr id="391" name="直線コネクタ 390"/>
        <xdr:cNvCxnSpPr/>
      </xdr:nvCxnSpPr>
      <xdr:spPr>
        <a:xfrm>
          <a:off x="14401800" y="6381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41927</xdr:rowOff>
    </xdr:from>
    <xdr:ext cx="762000" cy="259045"/>
    <xdr:sp macro="" textlink="">
      <xdr:nvSpPr>
        <xdr:cNvPr id="393" name="テキスト ボックス 392"/>
        <xdr:cNvSpPr txBox="1"/>
      </xdr:nvSpPr>
      <xdr:spPr>
        <a:xfrm>
          <a:off x="14909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38100</xdr:rowOff>
    </xdr:from>
    <xdr:to>
      <xdr:col>68</xdr:col>
      <xdr:colOff>152400</xdr:colOff>
      <xdr:row>37</xdr:row>
      <xdr:rowOff>102447</xdr:rowOff>
    </xdr:to>
    <xdr:cxnSp macro="">
      <xdr:nvCxnSpPr>
        <xdr:cNvPr id="394" name="直線コネクタ 393"/>
        <xdr:cNvCxnSpPr/>
      </xdr:nvCxnSpPr>
      <xdr:spPr>
        <a:xfrm flipV="1">
          <a:off x="13512800" y="638175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49971</xdr:rowOff>
    </xdr:from>
    <xdr:ext cx="762000" cy="259045"/>
    <xdr:sp macro="" textlink="">
      <xdr:nvSpPr>
        <xdr:cNvPr id="396" name="テキスト ボックス 395"/>
        <xdr:cNvSpPr txBox="1"/>
      </xdr:nvSpPr>
      <xdr:spPr>
        <a:xfrm>
          <a:off x="14020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58014</xdr:rowOff>
    </xdr:from>
    <xdr:ext cx="762000" cy="259045"/>
    <xdr:sp macro="" textlink="">
      <xdr:nvSpPr>
        <xdr:cNvPr id="398" name="テキスト ボックス 397"/>
        <xdr:cNvSpPr txBox="1"/>
      </xdr:nvSpPr>
      <xdr:spPr>
        <a:xfrm>
          <a:off x="13131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99907</xdr:rowOff>
    </xdr:from>
    <xdr:to>
      <xdr:col>81</xdr:col>
      <xdr:colOff>95250</xdr:colOff>
      <xdr:row>38</xdr:row>
      <xdr:rowOff>30057</xdr:rowOff>
    </xdr:to>
    <xdr:sp macro="" textlink="">
      <xdr:nvSpPr>
        <xdr:cNvPr id="404" name="楕円 403"/>
        <xdr:cNvSpPr/>
      </xdr:nvSpPr>
      <xdr:spPr>
        <a:xfrm>
          <a:off x="16967200" y="644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116434</xdr:rowOff>
    </xdr:from>
    <xdr:ext cx="762000" cy="259045"/>
    <xdr:sp macro="" textlink="">
      <xdr:nvSpPr>
        <xdr:cNvPr id="405" name="公債費負担の状況該当値テキスト"/>
        <xdr:cNvSpPr txBox="1"/>
      </xdr:nvSpPr>
      <xdr:spPr>
        <a:xfrm>
          <a:off x="17106900" y="62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166793</xdr:rowOff>
    </xdr:from>
    <xdr:to>
      <xdr:col>77</xdr:col>
      <xdr:colOff>95250</xdr:colOff>
      <xdr:row>37</xdr:row>
      <xdr:rowOff>96943</xdr:rowOff>
    </xdr:to>
    <xdr:sp macro="" textlink="">
      <xdr:nvSpPr>
        <xdr:cNvPr id="406" name="楕円 405"/>
        <xdr:cNvSpPr/>
      </xdr:nvSpPr>
      <xdr:spPr>
        <a:xfrm>
          <a:off x="16129000" y="6338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107120</xdr:rowOff>
    </xdr:from>
    <xdr:ext cx="736600" cy="259045"/>
    <xdr:sp macro="" textlink="">
      <xdr:nvSpPr>
        <xdr:cNvPr id="407" name="テキスト ボックス 406"/>
        <xdr:cNvSpPr txBox="1"/>
      </xdr:nvSpPr>
      <xdr:spPr>
        <a:xfrm>
          <a:off x="15798800" y="6107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158750</xdr:rowOff>
    </xdr:from>
    <xdr:to>
      <xdr:col>73</xdr:col>
      <xdr:colOff>44450</xdr:colOff>
      <xdr:row>37</xdr:row>
      <xdr:rowOff>88900</xdr:rowOff>
    </xdr:to>
    <xdr:sp macro="" textlink="">
      <xdr:nvSpPr>
        <xdr:cNvPr id="408" name="楕円 407"/>
        <xdr:cNvSpPr/>
      </xdr:nvSpPr>
      <xdr:spPr>
        <a:xfrm>
          <a:off x="15240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409" name="テキスト ボックス 408"/>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158750</xdr:rowOff>
    </xdr:from>
    <xdr:to>
      <xdr:col>68</xdr:col>
      <xdr:colOff>203200</xdr:colOff>
      <xdr:row>37</xdr:row>
      <xdr:rowOff>88900</xdr:rowOff>
    </xdr:to>
    <xdr:sp macro="" textlink="">
      <xdr:nvSpPr>
        <xdr:cNvPr id="410" name="楕円 409"/>
        <xdr:cNvSpPr/>
      </xdr:nvSpPr>
      <xdr:spPr>
        <a:xfrm>
          <a:off x="14351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99077</xdr:rowOff>
    </xdr:from>
    <xdr:ext cx="762000" cy="259045"/>
    <xdr:sp macro="" textlink="">
      <xdr:nvSpPr>
        <xdr:cNvPr id="411" name="テキスト ボックス 410"/>
        <xdr:cNvSpPr txBox="1"/>
      </xdr:nvSpPr>
      <xdr:spPr>
        <a:xfrm>
          <a:off x="14020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51647</xdr:rowOff>
    </xdr:from>
    <xdr:to>
      <xdr:col>64</xdr:col>
      <xdr:colOff>152400</xdr:colOff>
      <xdr:row>37</xdr:row>
      <xdr:rowOff>153247</xdr:rowOff>
    </xdr:to>
    <xdr:sp macro="" textlink="">
      <xdr:nvSpPr>
        <xdr:cNvPr id="412" name="楕円 411"/>
        <xdr:cNvSpPr/>
      </xdr:nvSpPr>
      <xdr:spPr>
        <a:xfrm>
          <a:off x="13462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163424</xdr:rowOff>
    </xdr:from>
    <xdr:ext cx="762000" cy="259045"/>
    <xdr:sp macro="" textlink="">
      <xdr:nvSpPr>
        <xdr:cNvPr id="413" name="テキスト ボックス 412"/>
        <xdr:cNvSpPr txBox="1"/>
      </xdr:nvSpPr>
      <xdr:spPr>
        <a:xfrm>
          <a:off x="13131800" y="6164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応援基金の積立による充当可能基金の増により、将来負担比率は０％となっている。しかし、今後数年間のうちに公共施設の再編に伴う大型投資事業を控えており、将来負担額の増加が見込まれることから、後世への負担を少しでも軽減するよう計画的な事業執行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また、経常経費の削減を中心とする行財政改革を進め、財政の健全化に努める。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2963</xdr:rowOff>
    </xdr:from>
    <xdr:ext cx="762000" cy="259045"/>
    <xdr:sp macro="" textlink="">
      <xdr:nvSpPr>
        <xdr:cNvPr id="445" name="将来負担の状況平均値テキスト"/>
        <xdr:cNvSpPr txBox="1"/>
      </xdr:nvSpPr>
      <xdr:spPr>
        <a:xfrm>
          <a:off x="17106900" y="2403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6" name="フローチャート: 判断 445"/>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74320</xdr:rowOff>
    </xdr:from>
    <xdr:to>
      <xdr:col>77</xdr:col>
      <xdr:colOff>95250</xdr:colOff>
      <xdr:row>15</xdr:row>
      <xdr:rowOff>4470</xdr:rowOff>
    </xdr:to>
    <xdr:sp macro="" textlink="">
      <xdr:nvSpPr>
        <xdr:cNvPr id="447" name="フローチャート: 判断 446"/>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48" name="テキスト ボックス 447"/>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9" name="フローチャート: 判断 448"/>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0" name="テキスト ボックス 449"/>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73711</xdr:rowOff>
    </xdr:from>
    <xdr:to>
      <xdr:col>68</xdr:col>
      <xdr:colOff>203200</xdr:colOff>
      <xdr:row>16</xdr:row>
      <xdr:rowOff>3861</xdr:rowOff>
    </xdr:to>
    <xdr:sp macro="" textlink="">
      <xdr:nvSpPr>
        <xdr:cNvPr id="451" name="フローチャート: 判断 450"/>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2" name="テキスト ボックス 451"/>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3" name="フローチャート: 判断 452"/>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4" name="テキスト ボックス 453"/>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前年度に比べ１ポイント増加し、類似団体平均を０．９ポイント上回っているが、主な要因としては、町村合併してからも支所・出張所や認定こども園の設置数を減らせていないことが考えられる。</a:t>
          </a:r>
        </a:p>
        <a:p>
          <a:r>
            <a:rPr kumimoji="1" lang="ja-JP" altLang="en-US" sz="1300">
              <a:latin typeface="ＭＳ Ｐゴシック" panose="020B0600070205080204" pitchFamily="50" charset="-128"/>
              <a:ea typeface="ＭＳ Ｐゴシック" panose="020B0600070205080204" pitchFamily="50" charset="-128"/>
            </a:rPr>
            <a:t>　人口構造の変化に即した施設再編を進めるとともに適正な人員配置を行い、人件費の削減に努める。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92710</xdr:rowOff>
    </xdr:from>
    <xdr:to>
      <xdr:col>24</xdr:col>
      <xdr:colOff>25400</xdr:colOff>
      <xdr:row>37</xdr:row>
      <xdr:rowOff>138430</xdr:rowOff>
    </xdr:to>
    <xdr:cxnSp macro="">
      <xdr:nvCxnSpPr>
        <xdr:cNvPr id="64" name="直線コネクタ 63"/>
        <xdr:cNvCxnSpPr/>
      </xdr:nvCxnSpPr>
      <xdr:spPr>
        <a:xfrm>
          <a:off x="3987800" y="64363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63009</xdr:rowOff>
    </xdr:from>
    <xdr:ext cx="762000" cy="259045"/>
    <xdr:sp macro="" textlink="">
      <xdr:nvSpPr>
        <xdr:cNvPr id="65" name="人件費平均値テキスト"/>
        <xdr:cNvSpPr txBox="1"/>
      </xdr:nvSpPr>
      <xdr:spPr>
        <a:xfrm>
          <a:off x="4914900" y="6235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33274</xdr:rowOff>
    </xdr:from>
    <xdr:to>
      <xdr:col>19</xdr:col>
      <xdr:colOff>187325</xdr:colOff>
      <xdr:row>37</xdr:row>
      <xdr:rowOff>92710</xdr:rowOff>
    </xdr:to>
    <xdr:cxnSp macro="">
      <xdr:nvCxnSpPr>
        <xdr:cNvPr id="67" name="直線コネクタ 66"/>
        <xdr:cNvCxnSpPr/>
      </xdr:nvCxnSpPr>
      <xdr:spPr>
        <a:xfrm>
          <a:off x="3098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149115</xdr:rowOff>
    </xdr:from>
    <xdr:ext cx="736600" cy="259045"/>
    <xdr:sp macro="" textlink="">
      <xdr:nvSpPr>
        <xdr:cNvPr id="69" name="テキスト ボックス 68"/>
        <xdr:cNvSpPr txBox="1"/>
      </xdr:nvSpPr>
      <xdr:spPr>
        <a:xfrm>
          <a:off x="3606800" y="6149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10414</xdr:rowOff>
    </xdr:from>
    <xdr:to>
      <xdr:col>15</xdr:col>
      <xdr:colOff>98425</xdr:colOff>
      <xdr:row>37</xdr:row>
      <xdr:rowOff>33274</xdr:rowOff>
    </xdr:to>
    <xdr:cxnSp macro="">
      <xdr:nvCxnSpPr>
        <xdr:cNvPr id="70" name="直線コネクタ 69"/>
        <xdr:cNvCxnSpPr/>
      </xdr:nvCxnSpPr>
      <xdr:spPr>
        <a:xfrm>
          <a:off x="2209800" y="63540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37</xdr:row>
      <xdr:rowOff>10414</xdr:rowOff>
    </xdr:to>
    <xdr:cxnSp macro="">
      <xdr:nvCxnSpPr>
        <xdr:cNvPr id="73" name="直線コネクタ 72"/>
        <xdr:cNvCxnSpPr/>
      </xdr:nvCxnSpPr>
      <xdr:spPr>
        <a:xfrm>
          <a:off x="1320800" y="631748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114571</xdr:rowOff>
    </xdr:from>
    <xdr:ext cx="762000" cy="259045"/>
    <xdr:sp macro="" textlink="">
      <xdr:nvSpPr>
        <xdr:cNvPr id="77" name="テキスト ボックス 76"/>
        <xdr:cNvSpPr txBox="1"/>
      </xdr:nvSpPr>
      <xdr:spPr>
        <a:xfrm>
          <a:off x="939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87630</xdr:rowOff>
    </xdr:from>
    <xdr:to>
      <xdr:col>24</xdr:col>
      <xdr:colOff>76200</xdr:colOff>
      <xdr:row>38</xdr:row>
      <xdr:rowOff>17780</xdr:rowOff>
    </xdr:to>
    <xdr:sp macro="" textlink="">
      <xdr:nvSpPr>
        <xdr:cNvPr id="83" name="楕円 82"/>
        <xdr:cNvSpPr/>
      </xdr:nvSpPr>
      <xdr:spPr>
        <a:xfrm>
          <a:off x="4775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59707</xdr:rowOff>
    </xdr:from>
    <xdr:ext cx="762000" cy="259045"/>
    <xdr:sp macro="" textlink="">
      <xdr:nvSpPr>
        <xdr:cNvPr id="84" name="人件費該当値テキスト"/>
        <xdr:cNvSpPr txBox="1"/>
      </xdr:nvSpPr>
      <xdr:spPr>
        <a:xfrm>
          <a:off x="4914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41910</xdr:rowOff>
    </xdr:from>
    <xdr:to>
      <xdr:col>20</xdr:col>
      <xdr:colOff>38100</xdr:colOff>
      <xdr:row>37</xdr:row>
      <xdr:rowOff>143510</xdr:rowOff>
    </xdr:to>
    <xdr:sp macro="" textlink="">
      <xdr:nvSpPr>
        <xdr:cNvPr id="85" name="楕円 84"/>
        <xdr:cNvSpPr/>
      </xdr:nvSpPr>
      <xdr:spPr>
        <a:xfrm>
          <a:off x="3937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128287</xdr:rowOff>
    </xdr:from>
    <xdr:ext cx="736600" cy="259045"/>
    <xdr:sp macro="" textlink="">
      <xdr:nvSpPr>
        <xdr:cNvPr id="86" name="テキスト ボックス 85"/>
        <xdr:cNvSpPr txBox="1"/>
      </xdr:nvSpPr>
      <xdr:spPr>
        <a:xfrm>
          <a:off x="3606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88" name="テキスト ボックス 87"/>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131064</xdr:rowOff>
    </xdr:from>
    <xdr:to>
      <xdr:col>11</xdr:col>
      <xdr:colOff>60325</xdr:colOff>
      <xdr:row>37</xdr:row>
      <xdr:rowOff>61214</xdr:rowOff>
    </xdr:to>
    <xdr:sp macro="" textlink="">
      <xdr:nvSpPr>
        <xdr:cNvPr id="89" name="楕円 88"/>
        <xdr:cNvSpPr/>
      </xdr:nvSpPr>
      <xdr:spPr>
        <a:xfrm>
          <a:off x="2159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90" name="テキスト ボックス 89"/>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94488</xdr:rowOff>
    </xdr:from>
    <xdr:to>
      <xdr:col>6</xdr:col>
      <xdr:colOff>171450</xdr:colOff>
      <xdr:row>37</xdr:row>
      <xdr:rowOff>24638</xdr:rowOff>
    </xdr:to>
    <xdr:sp macro="" textlink="">
      <xdr:nvSpPr>
        <xdr:cNvPr id="91" name="楕円 90"/>
        <xdr:cNvSpPr/>
      </xdr:nvSpPr>
      <xdr:spPr>
        <a:xfrm>
          <a:off x="1270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34815</xdr:rowOff>
    </xdr:from>
    <xdr:ext cx="762000" cy="259045"/>
    <xdr:sp macro="" textlink="">
      <xdr:nvSpPr>
        <xdr:cNvPr id="92" name="テキスト ボックス 91"/>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加の主な要因は、ふるさと納税寄附件数が平成３０年度に比べ約２倍になったことによる返礼品及び書類の送料増加や、地方創生推進交付金を活用した地域経済活性化施策等による支出の増加が挙げられる。</a:t>
          </a:r>
        </a:p>
        <a:p>
          <a:r>
            <a:rPr kumimoji="1" lang="ja-JP" altLang="en-US" sz="1300">
              <a:latin typeface="ＭＳ Ｐゴシック" panose="020B0600070205080204" pitchFamily="50" charset="-128"/>
              <a:ea typeface="ＭＳ Ｐゴシック" panose="020B0600070205080204" pitchFamily="50" charset="-128"/>
            </a:rPr>
            <a:t>　一般財源を用いない事業は積極的に行うが、全体として適正な事業量に留めるよう、なお一層の取捨選択を進めていく。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138430</xdr:rowOff>
    </xdr:from>
    <xdr:to>
      <xdr:col>82</xdr:col>
      <xdr:colOff>107950</xdr:colOff>
      <xdr:row>15</xdr:row>
      <xdr:rowOff>155575</xdr:rowOff>
    </xdr:to>
    <xdr:cxnSp macro="">
      <xdr:nvCxnSpPr>
        <xdr:cNvPr id="121" name="直線コネクタ 120"/>
        <xdr:cNvCxnSpPr/>
      </xdr:nvCxnSpPr>
      <xdr:spPr>
        <a:xfrm>
          <a:off x="15671800" y="271018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75582</xdr:rowOff>
    </xdr:from>
    <xdr:ext cx="762000" cy="259045"/>
    <xdr:sp macro="" textlink="">
      <xdr:nvSpPr>
        <xdr:cNvPr id="122" name="物件費平均値テキスト"/>
        <xdr:cNvSpPr txBox="1"/>
      </xdr:nvSpPr>
      <xdr:spPr>
        <a:xfrm>
          <a:off x="16598900" y="2475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109855</xdr:rowOff>
    </xdr:from>
    <xdr:to>
      <xdr:col>78</xdr:col>
      <xdr:colOff>69850</xdr:colOff>
      <xdr:row>15</xdr:row>
      <xdr:rowOff>138430</xdr:rowOff>
    </xdr:to>
    <xdr:cxnSp macro="">
      <xdr:nvCxnSpPr>
        <xdr:cNvPr id="124" name="直線コネクタ 123"/>
        <xdr:cNvCxnSpPr/>
      </xdr:nvCxnSpPr>
      <xdr:spPr>
        <a:xfrm>
          <a:off x="14782800" y="2510155"/>
          <a:ext cx="889000" cy="20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159402</xdr:rowOff>
    </xdr:from>
    <xdr:ext cx="736600" cy="259045"/>
    <xdr:sp macro="" textlink="">
      <xdr:nvSpPr>
        <xdr:cNvPr id="126" name="テキスト ボックス 125"/>
        <xdr:cNvSpPr txBox="1"/>
      </xdr:nvSpPr>
      <xdr:spPr>
        <a:xfrm>
          <a:off x="15290800" y="23882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109855</xdr:rowOff>
    </xdr:from>
    <xdr:to>
      <xdr:col>73</xdr:col>
      <xdr:colOff>180975</xdr:colOff>
      <xdr:row>14</xdr:row>
      <xdr:rowOff>161290</xdr:rowOff>
    </xdr:to>
    <xdr:cxnSp macro="">
      <xdr:nvCxnSpPr>
        <xdr:cNvPr id="127" name="直線コネクタ 126"/>
        <xdr:cNvCxnSpPr/>
      </xdr:nvCxnSpPr>
      <xdr:spPr>
        <a:xfrm flipV="1">
          <a:off x="13893800" y="25101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161290</xdr:rowOff>
    </xdr:from>
    <xdr:to>
      <xdr:col>69</xdr:col>
      <xdr:colOff>92075</xdr:colOff>
      <xdr:row>15</xdr:row>
      <xdr:rowOff>35560</xdr:rowOff>
    </xdr:to>
    <xdr:cxnSp macro="">
      <xdr:nvCxnSpPr>
        <xdr:cNvPr id="130" name="直線コネクタ 129"/>
        <xdr:cNvCxnSpPr/>
      </xdr:nvCxnSpPr>
      <xdr:spPr>
        <a:xfrm flipV="1">
          <a:off x="13004800" y="25615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104775</xdr:rowOff>
    </xdr:from>
    <xdr:to>
      <xdr:col>82</xdr:col>
      <xdr:colOff>158750</xdr:colOff>
      <xdr:row>16</xdr:row>
      <xdr:rowOff>34925</xdr:rowOff>
    </xdr:to>
    <xdr:sp macro="" textlink="">
      <xdr:nvSpPr>
        <xdr:cNvPr id="140" name="楕円 139"/>
        <xdr:cNvSpPr/>
      </xdr:nvSpPr>
      <xdr:spPr>
        <a:xfrm>
          <a:off x="16459200" y="267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76852</xdr:rowOff>
    </xdr:from>
    <xdr:ext cx="762000" cy="259045"/>
    <xdr:sp macro="" textlink="">
      <xdr:nvSpPr>
        <xdr:cNvPr id="141" name="物件費該当値テキスト"/>
        <xdr:cNvSpPr txBox="1"/>
      </xdr:nvSpPr>
      <xdr:spPr>
        <a:xfrm>
          <a:off x="165989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87630</xdr:rowOff>
    </xdr:from>
    <xdr:to>
      <xdr:col>78</xdr:col>
      <xdr:colOff>120650</xdr:colOff>
      <xdr:row>16</xdr:row>
      <xdr:rowOff>17780</xdr:rowOff>
    </xdr:to>
    <xdr:sp macro="" textlink="">
      <xdr:nvSpPr>
        <xdr:cNvPr id="142" name="楕円 141"/>
        <xdr:cNvSpPr/>
      </xdr:nvSpPr>
      <xdr:spPr>
        <a:xfrm>
          <a:off x="15621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2557</xdr:rowOff>
    </xdr:from>
    <xdr:ext cx="736600" cy="259045"/>
    <xdr:sp macro="" textlink="">
      <xdr:nvSpPr>
        <xdr:cNvPr id="143" name="テキスト ボックス 142"/>
        <xdr:cNvSpPr txBox="1"/>
      </xdr:nvSpPr>
      <xdr:spPr>
        <a:xfrm>
          <a:off x="15290800" y="274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59055</xdr:rowOff>
    </xdr:from>
    <xdr:to>
      <xdr:col>74</xdr:col>
      <xdr:colOff>31750</xdr:colOff>
      <xdr:row>14</xdr:row>
      <xdr:rowOff>160655</xdr:rowOff>
    </xdr:to>
    <xdr:sp macro="" textlink="">
      <xdr:nvSpPr>
        <xdr:cNvPr id="144" name="楕円 143"/>
        <xdr:cNvSpPr/>
      </xdr:nvSpPr>
      <xdr:spPr>
        <a:xfrm>
          <a:off x="14732000" y="245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170832</xdr:rowOff>
    </xdr:from>
    <xdr:ext cx="762000" cy="259045"/>
    <xdr:sp macro="" textlink="">
      <xdr:nvSpPr>
        <xdr:cNvPr id="145" name="テキスト ボックス 144"/>
        <xdr:cNvSpPr txBox="1"/>
      </xdr:nvSpPr>
      <xdr:spPr>
        <a:xfrm>
          <a:off x="14401800" y="2228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110490</xdr:rowOff>
    </xdr:from>
    <xdr:to>
      <xdr:col>69</xdr:col>
      <xdr:colOff>142875</xdr:colOff>
      <xdr:row>15</xdr:row>
      <xdr:rowOff>40640</xdr:rowOff>
    </xdr:to>
    <xdr:sp macro="" textlink="">
      <xdr:nvSpPr>
        <xdr:cNvPr id="146" name="楕円 145"/>
        <xdr:cNvSpPr/>
      </xdr:nvSpPr>
      <xdr:spPr>
        <a:xfrm>
          <a:off x="13843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50817</xdr:rowOff>
    </xdr:from>
    <xdr:ext cx="762000" cy="259045"/>
    <xdr:sp macro="" textlink="">
      <xdr:nvSpPr>
        <xdr:cNvPr id="147" name="テキスト ボックス 146"/>
        <xdr:cNvSpPr txBox="1"/>
      </xdr:nvSpPr>
      <xdr:spPr>
        <a:xfrm>
          <a:off x="1351280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48" name="楕円 147"/>
        <xdr:cNvSpPr/>
      </xdr:nvSpPr>
      <xdr:spPr>
        <a:xfrm>
          <a:off x="12954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49" name="テキスト ボックス 148"/>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前年と同値で類似団体平均を下回る値で推移している。</a:t>
          </a:r>
        </a:p>
        <a:p>
          <a:r>
            <a:rPr kumimoji="1" lang="ja-JP" altLang="en-US" sz="1300">
              <a:latin typeface="ＭＳ Ｐゴシック" panose="020B0600070205080204" pitchFamily="50" charset="-128"/>
              <a:ea typeface="ＭＳ Ｐゴシック" panose="020B0600070205080204" pitchFamily="50" charset="-128"/>
            </a:rPr>
            <a:t>　今後も疾病予防等の知識と健康意識の高揚及び健康寿命の延伸を目的とした「健幸づくり事業」を推進し、医療費に係る支出の縮減に努めるとともに、高齢者の交通費助成といった独自事業を維持し、住民サービスに努める。</a:t>
          </a: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54</xdr:row>
      <xdr:rowOff>127000</xdr:rowOff>
    </xdr:to>
    <xdr:cxnSp macro="">
      <xdr:nvCxnSpPr>
        <xdr:cNvPr id="183" name="直線コネクタ 182"/>
        <xdr:cNvCxnSpPr/>
      </xdr:nvCxnSpPr>
      <xdr:spPr>
        <a:xfrm>
          <a:off x="3987800" y="9385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127000</xdr:rowOff>
    </xdr:to>
    <xdr:cxnSp macro="">
      <xdr:nvCxnSpPr>
        <xdr:cNvPr id="186" name="直線コネクタ 185"/>
        <xdr:cNvCxnSpPr/>
      </xdr:nvCxnSpPr>
      <xdr:spPr>
        <a:xfrm>
          <a:off x="3098800" y="93091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50800</xdr:rowOff>
    </xdr:to>
    <xdr:cxnSp macro="">
      <xdr:nvCxnSpPr>
        <xdr:cNvPr id="189" name="直線コネクタ 188"/>
        <xdr:cNvCxnSpPr/>
      </xdr:nvCxnSpPr>
      <xdr:spPr>
        <a:xfrm>
          <a:off x="2209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2" name="直線コネクタ 191"/>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76200</xdr:rowOff>
    </xdr:from>
    <xdr:to>
      <xdr:col>24</xdr:col>
      <xdr:colOff>76200</xdr:colOff>
      <xdr:row>55</xdr:row>
      <xdr:rowOff>6350</xdr:rowOff>
    </xdr:to>
    <xdr:sp macro="" textlink="">
      <xdr:nvSpPr>
        <xdr:cNvPr id="202" name="楕円 201"/>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92727</xdr:rowOff>
    </xdr:from>
    <xdr:ext cx="762000" cy="259045"/>
    <xdr:sp macro="" textlink="">
      <xdr:nvSpPr>
        <xdr:cNvPr id="203"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06" name="楕円 205"/>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07" name="テキスト ボックス 206"/>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8" name="楕円 207"/>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9" name="テキスト ボックス 208"/>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0" name="楕円 209"/>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1" name="テキスト ボックス 210"/>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前年度に比べ０．３ポイント増加したが、金額的には微増である。</a:t>
          </a:r>
        </a:p>
        <a:p>
          <a:r>
            <a:rPr kumimoji="1" lang="ja-JP" altLang="en-US" sz="1300">
              <a:latin typeface="ＭＳ Ｐゴシック" panose="020B0600070205080204" pitchFamily="50" charset="-128"/>
              <a:ea typeface="ＭＳ Ｐゴシック" panose="020B0600070205080204" pitchFamily="50" charset="-128"/>
            </a:rPr>
            <a:t>　主な増要因としては、公共施設の維持修繕費が増加したことによる。</a:t>
          </a:r>
        </a:p>
        <a:p>
          <a:r>
            <a:rPr kumimoji="1" lang="ja-JP" altLang="en-US" sz="1300">
              <a:latin typeface="ＭＳ Ｐゴシック" panose="020B0600070205080204" pitchFamily="50" charset="-128"/>
              <a:ea typeface="ＭＳ Ｐゴシック" panose="020B0600070205080204" pitchFamily="50" charset="-128"/>
            </a:rPr>
            <a:t>　今後も公共施設の老朽化により維持管理費の増加が見込まれるため、緊急の場合を除き、</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公共施設等個別施設計画</a:t>
          </a:r>
          <a:r>
            <a:rPr kumimoji="1" lang="ja-JP" altLang="en-US" sz="1300">
              <a:latin typeface="ＭＳ Ｐゴシック" panose="020B0600070205080204" pitchFamily="50" charset="-128"/>
              <a:ea typeface="ＭＳ Ｐゴシック" panose="020B0600070205080204" pitchFamily="50" charset="-128"/>
            </a:rPr>
            <a:t>に基づき計画的に修繕を進めていくなど、管理体制の転換を図っていく。</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127000</xdr:rowOff>
    </xdr:from>
    <xdr:to>
      <xdr:col>82</xdr:col>
      <xdr:colOff>107950</xdr:colOff>
      <xdr:row>56</xdr:row>
      <xdr:rowOff>140716</xdr:rowOff>
    </xdr:to>
    <xdr:cxnSp macro="">
      <xdr:nvCxnSpPr>
        <xdr:cNvPr id="241" name="直線コネクタ 240"/>
        <xdr:cNvCxnSpPr/>
      </xdr:nvCxnSpPr>
      <xdr:spPr>
        <a:xfrm>
          <a:off x="15671800" y="972820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112285</xdr:rowOff>
    </xdr:from>
    <xdr:ext cx="762000" cy="259045"/>
    <xdr:sp macro="" textlink="">
      <xdr:nvSpPr>
        <xdr:cNvPr id="242" name="その他平均値テキスト"/>
        <xdr:cNvSpPr txBox="1"/>
      </xdr:nvSpPr>
      <xdr:spPr>
        <a:xfrm>
          <a:off x="16598900" y="9713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108712</xdr:rowOff>
    </xdr:from>
    <xdr:to>
      <xdr:col>78</xdr:col>
      <xdr:colOff>69850</xdr:colOff>
      <xdr:row>56</xdr:row>
      <xdr:rowOff>127000</xdr:rowOff>
    </xdr:to>
    <xdr:cxnSp macro="">
      <xdr:nvCxnSpPr>
        <xdr:cNvPr id="244" name="直線コネクタ 243"/>
        <xdr:cNvCxnSpPr/>
      </xdr:nvCxnSpPr>
      <xdr:spPr>
        <a:xfrm>
          <a:off x="14782800" y="97099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55135</xdr:rowOff>
    </xdr:from>
    <xdr:ext cx="736600" cy="259045"/>
    <xdr:sp macro="" textlink="">
      <xdr:nvSpPr>
        <xdr:cNvPr id="246" name="テキスト ボックス 245"/>
        <xdr:cNvSpPr txBox="1"/>
      </xdr:nvSpPr>
      <xdr:spPr>
        <a:xfrm>
          <a:off x="15290800" y="982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104140</xdr:rowOff>
    </xdr:from>
    <xdr:to>
      <xdr:col>73</xdr:col>
      <xdr:colOff>180975</xdr:colOff>
      <xdr:row>56</xdr:row>
      <xdr:rowOff>108712</xdr:rowOff>
    </xdr:to>
    <xdr:cxnSp macro="">
      <xdr:nvCxnSpPr>
        <xdr:cNvPr id="247" name="直線コネクタ 246"/>
        <xdr:cNvCxnSpPr/>
      </xdr:nvCxnSpPr>
      <xdr:spPr>
        <a:xfrm>
          <a:off x="13893800" y="97053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50563</xdr:rowOff>
    </xdr:from>
    <xdr:ext cx="762000" cy="259045"/>
    <xdr:sp macro="" textlink="">
      <xdr:nvSpPr>
        <xdr:cNvPr id="249" name="テキスト ボックス 248"/>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94996</xdr:rowOff>
    </xdr:from>
    <xdr:to>
      <xdr:col>69</xdr:col>
      <xdr:colOff>92075</xdr:colOff>
      <xdr:row>56</xdr:row>
      <xdr:rowOff>104140</xdr:rowOff>
    </xdr:to>
    <xdr:cxnSp macro="">
      <xdr:nvCxnSpPr>
        <xdr:cNvPr id="250" name="直線コネクタ 249"/>
        <xdr:cNvCxnSpPr/>
      </xdr:nvCxnSpPr>
      <xdr:spPr>
        <a:xfrm>
          <a:off x="13004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52" name="テキスト ボックス 251"/>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32275</xdr:rowOff>
    </xdr:from>
    <xdr:ext cx="762000" cy="259045"/>
    <xdr:sp macro="" textlink="">
      <xdr:nvSpPr>
        <xdr:cNvPr id="254" name="テキスト ボックス 253"/>
        <xdr:cNvSpPr txBox="1"/>
      </xdr:nvSpPr>
      <xdr:spPr>
        <a:xfrm>
          <a:off x="12623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89916</xdr:rowOff>
    </xdr:from>
    <xdr:to>
      <xdr:col>82</xdr:col>
      <xdr:colOff>158750</xdr:colOff>
      <xdr:row>57</xdr:row>
      <xdr:rowOff>20066</xdr:rowOff>
    </xdr:to>
    <xdr:sp macro="" textlink="">
      <xdr:nvSpPr>
        <xdr:cNvPr id="260" name="楕円 259"/>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106443</xdr:rowOff>
    </xdr:from>
    <xdr:ext cx="762000" cy="259045"/>
    <xdr:sp macro="" textlink="">
      <xdr:nvSpPr>
        <xdr:cNvPr id="261" name="その他該当値テキスト"/>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62" name="楕円 26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63" name="テキスト ボックス 26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57912</xdr:rowOff>
    </xdr:from>
    <xdr:to>
      <xdr:col>74</xdr:col>
      <xdr:colOff>31750</xdr:colOff>
      <xdr:row>56</xdr:row>
      <xdr:rowOff>159512</xdr:rowOff>
    </xdr:to>
    <xdr:sp macro="" textlink="">
      <xdr:nvSpPr>
        <xdr:cNvPr id="264" name="楕円 263"/>
        <xdr:cNvSpPr/>
      </xdr:nvSpPr>
      <xdr:spPr>
        <a:xfrm>
          <a:off x="147320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169689</xdr:rowOff>
    </xdr:from>
    <xdr:ext cx="762000" cy="259045"/>
    <xdr:sp macro="" textlink="">
      <xdr:nvSpPr>
        <xdr:cNvPr id="265" name="テキスト ボックス 264"/>
        <xdr:cNvSpPr txBox="1"/>
      </xdr:nvSpPr>
      <xdr:spPr>
        <a:xfrm>
          <a:off x="14401800" y="942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53340</xdr:rowOff>
    </xdr:from>
    <xdr:to>
      <xdr:col>69</xdr:col>
      <xdr:colOff>142875</xdr:colOff>
      <xdr:row>56</xdr:row>
      <xdr:rowOff>154940</xdr:rowOff>
    </xdr:to>
    <xdr:sp macro="" textlink="">
      <xdr:nvSpPr>
        <xdr:cNvPr id="266" name="楕円 265"/>
        <xdr:cNvSpPr/>
      </xdr:nvSpPr>
      <xdr:spPr>
        <a:xfrm>
          <a:off x="13843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165117</xdr:rowOff>
    </xdr:from>
    <xdr:ext cx="762000" cy="259045"/>
    <xdr:sp macro="" textlink="">
      <xdr:nvSpPr>
        <xdr:cNvPr id="267" name="テキスト ボックス 266"/>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44196</xdr:rowOff>
    </xdr:from>
    <xdr:to>
      <xdr:col>65</xdr:col>
      <xdr:colOff>53975</xdr:colOff>
      <xdr:row>56</xdr:row>
      <xdr:rowOff>145796</xdr:rowOff>
    </xdr:to>
    <xdr:sp macro="" textlink="">
      <xdr:nvSpPr>
        <xdr:cNvPr id="268" name="楕円 267"/>
        <xdr:cNvSpPr/>
      </xdr:nvSpPr>
      <xdr:spPr>
        <a:xfrm>
          <a:off x="12954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155973</xdr:rowOff>
    </xdr:from>
    <xdr:ext cx="762000" cy="259045"/>
    <xdr:sp macro="" textlink="">
      <xdr:nvSpPr>
        <xdr:cNvPr id="269" name="テキスト ボックス 268"/>
        <xdr:cNvSpPr txBox="1"/>
      </xdr:nvSpPr>
      <xdr:spPr>
        <a:xfrm>
          <a:off x="12623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前年度に比べ１．９ポイントと大きく増加した主な要因は、新型コロナウイルスによって停滞した観光業への補助金増等によるものである。</a:t>
          </a:r>
        </a:p>
        <a:p>
          <a:r>
            <a:rPr kumimoji="1" lang="ja-JP" altLang="en-US" sz="1300">
              <a:latin typeface="ＭＳ Ｐゴシック" panose="020B0600070205080204" pitchFamily="50" charset="-128"/>
              <a:ea typeface="ＭＳ Ｐゴシック" panose="020B0600070205080204" pitchFamily="50" charset="-128"/>
            </a:rPr>
            <a:t>　また、町社会福祉協議会をはじめとした各種団体への補助金や下田地区消防組合分担金、西豆衛生プラント組合への負担金が多額となっている。補助金については、事業内容を精査し、必要性の低い事業の見直しや廃止を進めていく。</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37</xdr:row>
      <xdr:rowOff>65278</xdr:rowOff>
    </xdr:to>
    <xdr:cxnSp macro="">
      <xdr:nvCxnSpPr>
        <xdr:cNvPr id="299" name="直線コネクタ 298"/>
        <xdr:cNvCxnSpPr/>
      </xdr:nvCxnSpPr>
      <xdr:spPr>
        <a:xfrm>
          <a:off x="15671800" y="632206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9415</xdr:rowOff>
    </xdr:from>
    <xdr:ext cx="762000" cy="259045"/>
    <xdr:sp macro="" textlink="">
      <xdr:nvSpPr>
        <xdr:cNvPr id="300" name="補助費等平均値テキスト"/>
        <xdr:cNvSpPr txBox="1"/>
      </xdr:nvSpPr>
      <xdr:spPr>
        <a:xfrm>
          <a:off x="16598900" y="6353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02" name="直線コネクタ 301"/>
        <xdr:cNvCxnSpPr/>
      </xdr:nvCxnSpPr>
      <xdr:spPr>
        <a:xfrm>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96283</xdr:rowOff>
    </xdr:from>
    <xdr:ext cx="736600" cy="259045"/>
    <xdr:sp macro="" textlink="">
      <xdr:nvSpPr>
        <xdr:cNvPr id="304" name="テキスト ボックス 303"/>
        <xdr:cNvSpPr txBox="1"/>
      </xdr:nvSpPr>
      <xdr:spPr>
        <a:xfrm>
          <a:off x="15290800" y="6439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104140</xdr:rowOff>
    </xdr:from>
    <xdr:to>
      <xdr:col>73</xdr:col>
      <xdr:colOff>180975</xdr:colOff>
      <xdr:row>36</xdr:row>
      <xdr:rowOff>113284</xdr:rowOff>
    </xdr:to>
    <xdr:cxnSp macro="">
      <xdr:nvCxnSpPr>
        <xdr:cNvPr id="305" name="直線コネクタ 304"/>
        <xdr:cNvCxnSpPr/>
      </xdr:nvCxnSpPr>
      <xdr:spPr>
        <a:xfrm>
          <a:off x="13893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07" name="テキスト ボックス 30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81280</xdr:rowOff>
    </xdr:from>
    <xdr:to>
      <xdr:col>69</xdr:col>
      <xdr:colOff>92075</xdr:colOff>
      <xdr:row>36</xdr:row>
      <xdr:rowOff>104140</xdr:rowOff>
    </xdr:to>
    <xdr:cxnSp macro="">
      <xdr:nvCxnSpPr>
        <xdr:cNvPr id="308" name="直線コネクタ 307"/>
        <xdr:cNvCxnSpPr/>
      </xdr:nvCxnSpPr>
      <xdr:spPr>
        <a:xfrm>
          <a:off x="13004800" y="6253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0" name="テキスト ボックス 309"/>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12" name="テキスト ボックス 311"/>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18" name="楕円 317"/>
        <xdr:cNvSpPr/>
      </xdr:nvSpPr>
      <xdr:spPr>
        <a:xfrm>
          <a:off x="164592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31005</xdr:rowOff>
    </xdr:from>
    <xdr:ext cx="762000" cy="259045"/>
    <xdr:sp macro="" textlink="">
      <xdr:nvSpPr>
        <xdr:cNvPr id="319" name="補助費等該当値テキスト"/>
        <xdr:cNvSpPr txBox="1"/>
      </xdr:nvSpPr>
      <xdr:spPr>
        <a:xfrm>
          <a:off x="16598900" y="620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20" name="楕円 319"/>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21" name="テキスト ボックス 320"/>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22" name="楕円 321"/>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23" name="テキスト ボックス 322"/>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24" name="楕円 32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165117</xdr:rowOff>
    </xdr:from>
    <xdr:ext cx="762000" cy="259045"/>
    <xdr:sp macro="" textlink="">
      <xdr:nvSpPr>
        <xdr:cNvPr id="325" name="テキスト ボックス 324"/>
        <xdr:cNvSpPr txBox="1"/>
      </xdr:nvSpPr>
      <xdr:spPr>
        <a:xfrm>
          <a:off x="13512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26" name="楕円 325"/>
        <xdr:cNvSpPr/>
      </xdr:nvSpPr>
      <xdr:spPr>
        <a:xfrm>
          <a:off x="12954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27" name="テキスト ボックス 326"/>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は、令和元年度は高くなったものの以降は償還が進むことにより減少していく。しかし、今後予定している大型投資事業をいつ行うかによって一時的に大きな額を返済することも想定されるため、過度な負担とならないよう財政シミュレーションを行い平準化を図り、世代間の公平性を保つよう努める。</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73661</xdr:rowOff>
    </xdr:from>
    <xdr:to>
      <xdr:col>24</xdr:col>
      <xdr:colOff>25400</xdr:colOff>
      <xdr:row>76</xdr:row>
      <xdr:rowOff>168911</xdr:rowOff>
    </xdr:to>
    <xdr:cxnSp macro="">
      <xdr:nvCxnSpPr>
        <xdr:cNvPr id="359" name="直線コネクタ 358"/>
        <xdr:cNvCxnSpPr/>
      </xdr:nvCxnSpPr>
      <xdr:spPr>
        <a:xfrm>
          <a:off x="3987800" y="13103861"/>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73661</xdr:rowOff>
    </xdr:to>
    <xdr:cxnSp macro="">
      <xdr:nvCxnSpPr>
        <xdr:cNvPr id="362" name="直線コネクタ 361"/>
        <xdr:cNvCxnSpPr/>
      </xdr:nvCxnSpPr>
      <xdr:spPr>
        <a:xfrm>
          <a:off x="3098800" y="130962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64" name="テキスト ボックス 363"/>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66039</xdr:rowOff>
    </xdr:to>
    <xdr:cxnSp macro="">
      <xdr:nvCxnSpPr>
        <xdr:cNvPr id="365" name="直線コネクタ 364"/>
        <xdr:cNvCxnSpPr/>
      </xdr:nvCxnSpPr>
      <xdr:spPr>
        <a:xfrm>
          <a:off x="2209800" y="130657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151147</xdr:rowOff>
    </xdr:from>
    <xdr:ext cx="762000" cy="259045"/>
    <xdr:sp macro="" textlink="">
      <xdr:nvSpPr>
        <xdr:cNvPr id="367" name="テキスト ボックス 366"/>
        <xdr:cNvSpPr txBox="1"/>
      </xdr:nvSpPr>
      <xdr:spPr>
        <a:xfrm>
          <a:off x="2717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77</xdr:row>
      <xdr:rowOff>104139</xdr:rowOff>
    </xdr:to>
    <xdr:cxnSp macro="">
      <xdr:nvCxnSpPr>
        <xdr:cNvPr id="368" name="直線コネクタ 367"/>
        <xdr:cNvCxnSpPr/>
      </xdr:nvCxnSpPr>
      <xdr:spPr>
        <a:xfrm flipV="1">
          <a:off x="1320800" y="13065761"/>
          <a:ext cx="889000" cy="240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135907</xdr:rowOff>
    </xdr:from>
    <xdr:ext cx="762000" cy="259045"/>
    <xdr:sp macro="" textlink="">
      <xdr:nvSpPr>
        <xdr:cNvPr id="370" name="テキスト ボックス 369"/>
        <xdr:cNvSpPr txBox="1"/>
      </xdr:nvSpPr>
      <xdr:spPr>
        <a:xfrm>
          <a:off x="1828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78" name="楕円 377"/>
        <xdr:cNvSpPr/>
      </xdr:nvSpPr>
      <xdr:spPr>
        <a:xfrm>
          <a:off x="4775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90188</xdr:rowOff>
    </xdr:from>
    <xdr:ext cx="762000" cy="259045"/>
    <xdr:sp macro="" textlink="">
      <xdr:nvSpPr>
        <xdr:cNvPr id="379" name="公債費該当値テキスト"/>
        <xdr:cNvSpPr txBox="1"/>
      </xdr:nvSpPr>
      <xdr:spPr>
        <a:xfrm>
          <a:off x="4914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22861</xdr:rowOff>
    </xdr:from>
    <xdr:to>
      <xdr:col>20</xdr:col>
      <xdr:colOff>38100</xdr:colOff>
      <xdr:row>76</xdr:row>
      <xdr:rowOff>124461</xdr:rowOff>
    </xdr:to>
    <xdr:sp macro="" textlink="">
      <xdr:nvSpPr>
        <xdr:cNvPr id="380" name="楕円 379"/>
        <xdr:cNvSpPr/>
      </xdr:nvSpPr>
      <xdr:spPr>
        <a:xfrm>
          <a:off x="3937000" y="1305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134637</xdr:rowOff>
    </xdr:from>
    <xdr:ext cx="736600" cy="259045"/>
    <xdr:sp macro="" textlink="">
      <xdr:nvSpPr>
        <xdr:cNvPr id="381" name="テキスト ボックス 380"/>
        <xdr:cNvSpPr txBox="1"/>
      </xdr:nvSpPr>
      <xdr:spPr>
        <a:xfrm>
          <a:off x="3606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15239</xdr:rowOff>
    </xdr:from>
    <xdr:to>
      <xdr:col>15</xdr:col>
      <xdr:colOff>149225</xdr:colOff>
      <xdr:row>76</xdr:row>
      <xdr:rowOff>116839</xdr:rowOff>
    </xdr:to>
    <xdr:sp macro="" textlink="">
      <xdr:nvSpPr>
        <xdr:cNvPr id="382" name="楕円 381"/>
        <xdr:cNvSpPr/>
      </xdr:nvSpPr>
      <xdr:spPr>
        <a:xfrm>
          <a:off x="3048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127017</xdr:rowOff>
    </xdr:from>
    <xdr:ext cx="762000" cy="259045"/>
    <xdr:sp macro="" textlink="">
      <xdr:nvSpPr>
        <xdr:cNvPr id="383" name="テキスト ボックス 382"/>
        <xdr:cNvSpPr txBox="1"/>
      </xdr:nvSpPr>
      <xdr:spPr>
        <a:xfrm>
          <a:off x="2717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4" name="楕円 383"/>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5" name="テキスト ボックス 384"/>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53339</xdr:rowOff>
    </xdr:from>
    <xdr:to>
      <xdr:col>6</xdr:col>
      <xdr:colOff>171450</xdr:colOff>
      <xdr:row>77</xdr:row>
      <xdr:rowOff>154939</xdr:rowOff>
    </xdr:to>
    <xdr:sp macro="" textlink="">
      <xdr:nvSpPr>
        <xdr:cNvPr id="386" name="楕円 385"/>
        <xdr:cNvSpPr/>
      </xdr:nvSpPr>
      <xdr:spPr>
        <a:xfrm>
          <a:off x="1270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139716</xdr:rowOff>
    </xdr:from>
    <xdr:ext cx="762000" cy="259045"/>
    <xdr:sp macro="" textlink="">
      <xdr:nvSpPr>
        <xdr:cNvPr id="387" name="テキスト ボックス 386"/>
        <xdr:cNvSpPr txBox="1"/>
      </xdr:nvSpPr>
      <xdr:spPr>
        <a:xfrm>
          <a:off x="939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より基金に余裕ができたことで、従来のサービスを低下させず新規事業を増やしていった結果、減らすことのできない経常経費と化しているが、平成３０年以降は基金から経常経費への充当を減らしていることにより大きく上昇している。</a:t>
          </a:r>
        </a:p>
        <a:p>
          <a:r>
            <a:rPr kumimoji="1" lang="ja-JP" altLang="en-US" sz="1300">
              <a:latin typeface="ＭＳ Ｐゴシック" panose="020B0600070205080204" pitchFamily="50" charset="-128"/>
              <a:ea typeface="ＭＳ Ｐゴシック" panose="020B0600070205080204" pitchFamily="50" charset="-128"/>
            </a:rPr>
            <a:t>　事業の優先度を厳しく点検し、優先度の低い事業については計画的に廃止・縮小を進め、経常経費の削減を図る。</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50800</xdr:rowOff>
    </xdr:from>
    <xdr:to>
      <xdr:col>82</xdr:col>
      <xdr:colOff>107950</xdr:colOff>
      <xdr:row>78</xdr:row>
      <xdr:rowOff>12700</xdr:rowOff>
    </xdr:to>
    <xdr:cxnSp macro="">
      <xdr:nvCxnSpPr>
        <xdr:cNvPr id="420" name="直線コネクタ 419"/>
        <xdr:cNvCxnSpPr/>
      </xdr:nvCxnSpPr>
      <xdr:spPr>
        <a:xfrm>
          <a:off x="15671800" y="132524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10177</xdr:rowOff>
    </xdr:from>
    <xdr:ext cx="762000" cy="259045"/>
    <xdr:sp macro="" textlink="">
      <xdr:nvSpPr>
        <xdr:cNvPr id="421" name="公債費以外平均値テキスト"/>
        <xdr:cNvSpPr txBox="1"/>
      </xdr:nvSpPr>
      <xdr:spPr>
        <a:xfrm>
          <a:off x="16598900" y="13383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138430</xdr:rowOff>
    </xdr:from>
    <xdr:to>
      <xdr:col>78</xdr:col>
      <xdr:colOff>69850</xdr:colOff>
      <xdr:row>77</xdr:row>
      <xdr:rowOff>50800</xdr:rowOff>
    </xdr:to>
    <xdr:cxnSp macro="">
      <xdr:nvCxnSpPr>
        <xdr:cNvPr id="423" name="直線コネクタ 422"/>
        <xdr:cNvCxnSpPr/>
      </xdr:nvCxnSpPr>
      <xdr:spPr>
        <a:xfrm>
          <a:off x="14782800" y="129971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86377</xdr:rowOff>
    </xdr:from>
    <xdr:ext cx="736600" cy="259045"/>
    <xdr:sp macro="" textlink="">
      <xdr:nvSpPr>
        <xdr:cNvPr id="425" name="テキスト ボックス 424"/>
        <xdr:cNvSpPr txBox="1"/>
      </xdr:nvSpPr>
      <xdr:spPr>
        <a:xfrm>
          <a:off x="15290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138430</xdr:rowOff>
    </xdr:from>
    <xdr:to>
      <xdr:col>73</xdr:col>
      <xdr:colOff>180975</xdr:colOff>
      <xdr:row>75</xdr:row>
      <xdr:rowOff>142240</xdr:rowOff>
    </xdr:to>
    <xdr:cxnSp macro="">
      <xdr:nvCxnSpPr>
        <xdr:cNvPr id="426" name="直線コネクタ 425"/>
        <xdr:cNvCxnSpPr/>
      </xdr:nvCxnSpPr>
      <xdr:spPr>
        <a:xfrm flipV="1">
          <a:off x="13893800" y="129971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63516</xdr:rowOff>
    </xdr:from>
    <xdr:ext cx="762000" cy="259045"/>
    <xdr:sp macro="" textlink="">
      <xdr:nvSpPr>
        <xdr:cNvPr id="428" name="テキスト ボックス 427"/>
        <xdr:cNvSpPr txBox="1"/>
      </xdr:nvSpPr>
      <xdr:spPr>
        <a:xfrm>
          <a:off x="14401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123190</xdr:rowOff>
    </xdr:from>
    <xdr:to>
      <xdr:col>69</xdr:col>
      <xdr:colOff>92075</xdr:colOff>
      <xdr:row>75</xdr:row>
      <xdr:rowOff>142240</xdr:rowOff>
    </xdr:to>
    <xdr:cxnSp macro="">
      <xdr:nvCxnSpPr>
        <xdr:cNvPr id="429" name="直線コネクタ 428"/>
        <xdr:cNvCxnSpPr/>
      </xdr:nvCxnSpPr>
      <xdr:spPr>
        <a:xfrm>
          <a:off x="13004800" y="129819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13988</xdr:rowOff>
    </xdr:from>
    <xdr:ext cx="762000" cy="259045"/>
    <xdr:sp macro="" textlink="">
      <xdr:nvSpPr>
        <xdr:cNvPr id="431" name="テキスト ボックス 430"/>
        <xdr:cNvSpPr txBox="1"/>
      </xdr:nvSpPr>
      <xdr:spPr>
        <a:xfrm>
          <a:off x="13512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154957</xdr:rowOff>
    </xdr:from>
    <xdr:ext cx="762000" cy="259045"/>
    <xdr:sp macro="" textlink="">
      <xdr:nvSpPr>
        <xdr:cNvPr id="433" name="テキスト ボックス 432"/>
        <xdr:cNvSpPr txBox="1"/>
      </xdr:nvSpPr>
      <xdr:spPr>
        <a:xfrm>
          <a:off x="12623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39" name="楕円 438"/>
        <xdr:cNvSpPr/>
      </xdr:nvSpPr>
      <xdr:spPr>
        <a:xfrm>
          <a:off x="164592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149877</xdr:rowOff>
    </xdr:from>
    <xdr:ext cx="762000" cy="259045"/>
    <xdr:sp macro="" textlink="">
      <xdr:nvSpPr>
        <xdr:cNvPr id="440" name="公債費以外該当値テキスト"/>
        <xdr:cNvSpPr txBox="1"/>
      </xdr:nvSpPr>
      <xdr:spPr>
        <a:xfrm>
          <a:off x="165989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0</xdr:rowOff>
    </xdr:from>
    <xdr:to>
      <xdr:col>78</xdr:col>
      <xdr:colOff>120650</xdr:colOff>
      <xdr:row>77</xdr:row>
      <xdr:rowOff>101600</xdr:rowOff>
    </xdr:to>
    <xdr:sp macro="" textlink="">
      <xdr:nvSpPr>
        <xdr:cNvPr id="441" name="楕円 440"/>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111777</xdr:rowOff>
    </xdr:from>
    <xdr:ext cx="736600" cy="259045"/>
    <xdr:sp macro="" textlink="">
      <xdr:nvSpPr>
        <xdr:cNvPr id="442" name="テキスト ボックス 441"/>
        <xdr:cNvSpPr txBox="1"/>
      </xdr:nvSpPr>
      <xdr:spPr>
        <a:xfrm>
          <a:off x="15290800" y="1297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87630</xdr:rowOff>
    </xdr:from>
    <xdr:to>
      <xdr:col>74</xdr:col>
      <xdr:colOff>31750</xdr:colOff>
      <xdr:row>76</xdr:row>
      <xdr:rowOff>17780</xdr:rowOff>
    </xdr:to>
    <xdr:sp macro="" textlink="">
      <xdr:nvSpPr>
        <xdr:cNvPr id="443" name="楕円 442"/>
        <xdr:cNvSpPr/>
      </xdr:nvSpPr>
      <xdr:spPr>
        <a:xfrm>
          <a:off x="14732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27957</xdr:rowOff>
    </xdr:from>
    <xdr:ext cx="762000" cy="259045"/>
    <xdr:sp macro="" textlink="">
      <xdr:nvSpPr>
        <xdr:cNvPr id="444" name="テキスト ボックス 443"/>
        <xdr:cNvSpPr txBox="1"/>
      </xdr:nvSpPr>
      <xdr:spPr>
        <a:xfrm>
          <a:off x="14401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91440</xdr:rowOff>
    </xdr:from>
    <xdr:to>
      <xdr:col>69</xdr:col>
      <xdr:colOff>142875</xdr:colOff>
      <xdr:row>76</xdr:row>
      <xdr:rowOff>21589</xdr:rowOff>
    </xdr:to>
    <xdr:sp macro="" textlink="">
      <xdr:nvSpPr>
        <xdr:cNvPr id="445" name="楕円 444"/>
        <xdr:cNvSpPr/>
      </xdr:nvSpPr>
      <xdr:spPr>
        <a:xfrm>
          <a:off x="13843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31767</xdr:rowOff>
    </xdr:from>
    <xdr:ext cx="762000" cy="259045"/>
    <xdr:sp macro="" textlink="">
      <xdr:nvSpPr>
        <xdr:cNvPr id="446" name="テキスト ボックス 445"/>
        <xdr:cNvSpPr txBox="1"/>
      </xdr:nvSpPr>
      <xdr:spPr>
        <a:xfrm>
          <a:off x="13512800" y="1271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72390</xdr:rowOff>
    </xdr:from>
    <xdr:to>
      <xdr:col>65</xdr:col>
      <xdr:colOff>53975</xdr:colOff>
      <xdr:row>76</xdr:row>
      <xdr:rowOff>2539</xdr:rowOff>
    </xdr:to>
    <xdr:sp macro="" textlink="">
      <xdr:nvSpPr>
        <xdr:cNvPr id="447" name="楕円 446"/>
        <xdr:cNvSpPr/>
      </xdr:nvSpPr>
      <xdr:spPr>
        <a:xfrm>
          <a:off x="12954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12717</xdr:rowOff>
    </xdr:from>
    <xdr:ext cx="762000" cy="259045"/>
    <xdr:sp macro="" textlink="">
      <xdr:nvSpPr>
        <xdr:cNvPr id="448" name="テキスト ボックス 447"/>
        <xdr:cNvSpPr txBox="1"/>
      </xdr:nvSpPr>
      <xdr:spPr>
        <a:xfrm>
          <a:off x="12623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15245</xdr:rowOff>
    </xdr:from>
    <xdr:to>
      <xdr:col>29</xdr:col>
      <xdr:colOff>127000</xdr:colOff>
      <xdr:row>17</xdr:row>
      <xdr:rowOff>82225</xdr:rowOff>
    </xdr:to>
    <xdr:cxnSp macro="">
      <xdr:nvCxnSpPr>
        <xdr:cNvPr id="48" name="直線コネクタ 47"/>
        <xdr:cNvCxnSpPr/>
      </xdr:nvCxnSpPr>
      <xdr:spPr bwMode="auto">
        <a:xfrm flipV="1">
          <a:off x="5003800" y="2977520"/>
          <a:ext cx="647700" cy="669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22</xdr:rowOff>
    </xdr:from>
    <xdr:ext cx="762000" cy="259045"/>
    <xdr:sp macro="" textlink="">
      <xdr:nvSpPr>
        <xdr:cNvPr id="49" name="人口1人当たり決算額の推移平均値テキスト130"/>
        <xdr:cNvSpPr txBox="1"/>
      </xdr:nvSpPr>
      <xdr:spPr>
        <a:xfrm>
          <a:off x="5740400" y="2962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82225</xdr:rowOff>
    </xdr:from>
    <xdr:to>
      <xdr:col>26</xdr:col>
      <xdr:colOff>50800</xdr:colOff>
      <xdr:row>17</xdr:row>
      <xdr:rowOff>168444</xdr:rowOff>
    </xdr:to>
    <xdr:cxnSp macro="">
      <xdr:nvCxnSpPr>
        <xdr:cNvPr id="51" name="直線コネクタ 50"/>
        <xdr:cNvCxnSpPr/>
      </xdr:nvCxnSpPr>
      <xdr:spPr bwMode="auto">
        <a:xfrm flipV="1">
          <a:off x="4305300" y="3044500"/>
          <a:ext cx="698500" cy="862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166606</xdr:rowOff>
    </xdr:from>
    <xdr:to>
      <xdr:col>22</xdr:col>
      <xdr:colOff>114300</xdr:colOff>
      <xdr:row>17</xdr:row>
      <xdr:rowOff>168444</xdr:rowOff>
    </xdr:to>
    <xdr:cxnSp macro="">
      <xdr:nvCxnSpPr>
        <xdr:cNvPr id="54" name="直線コネクタ 53"/>
        <xdr:cNvCxnSpPr/>
      </xdr:nvCxnSpPr>
      <xdr:spPr bwMode="auto">
        <a:xfrm>
          <a:off x="3606800" y="3128881"/>
          <a:ext cx="698500" cy="1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169692</xdr:rowOff>
    </xdr:from>
    <xdr:ext cx="762000" cy="259045"/>
    <xdr:sp macro="" textlink="">
      <xdr:nvSpPr>
        <xdr:cNvPr id="56" name="テキスト ボックス 55"/>
        <xdr:cNvSpPr txBox="1"/>
      </xdr:nvSpPr>
      <xdr:spPr>
        <a:xfrm>
          <a:off x="3924300" y="278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166606</xdr:rowOff>
    </xdr:from>
    <xdr:to>
      <xdr:col>18</xdr:col>
      <xdr:colOff>177800</xdr:colOff>
      <xdr:row>18</xdr:row>
      <xdr:rowOff>38297</xdr:rowOff>
    </xdr:to>
    <xdr:cxnSp macro="">
      <xdr:nvCxnSpPr>
        <xdr:cNvPr id="57" name="直線コネクタ 56"/>
        <xdr:cNvCxnSpPr/>
      </xdr:nvCxnSpPr>
      <xdr:spPr bwMode="auto">
        <a:xfrm flipV="1">
          <a:off x="2908300" y="3128881"/>
          <a:ext cx="698500" cy="43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27055</xdr:rowOff>
    </xdr:from>
    <xdr:ext cx="762000" cy="259045"/>
    <xdr:sp macro="" textlink="">
      <xdr:nvSpPr>
        <xdr:cNvPr id="59" name="テキスト ボックス 58"/>
        <xdr:cNvSpPr txBox="1"/>
      </xdr:nvSpPr>
      <xdr:spPr>
        <a:xfrm>
          <a:off x="3225800" y="2817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44812</xdr:rowOff>
    </xdr:from>
    <xdr:ext cx="762000" cy="259045"/>
    <xdr:sp macro="" textlink="">
      <xdr:nvSpPr>
        <xdr:cNvPr id="61" name="テキスト ボックス 60"/>
        <xdr:cNvSpPr txBox="1"/>
      </xdr:nvSpPr>
      <xdr:spPr>
        <a:xfrm>
          <a:off x="2527300" y="283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135895</xdr:rowOff>
    </xdr:from>
    <xdr:to>
      <xdr:col>29</xdr:col>
      <xdr:colOff>177800</xdr:colOff>
      <xdr:row>17</xdr:row>
      <xdr:rowOff>66045</xdr:rowOff>
    </xdr:to>
    <xdr:sp macro="" textlink="">
      <xdr:nvSpPr>
        <xdr:cNvPr id="67" name="楕円 66"/>
        <xdr:cNvSpPr/>
      </xdr:nvSpPr>
      <xdr:spPr bwMode="auto">
        <a:xfrm>
          <a:off x="5600700" y="2926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152422</xdr:rowOff>
    </xdr:from>
    <xdr:ext cx="762000" cy="259045"/>
    <xdr:sp macro="" textlink="">
      <xdr:nvSpPr>
        <xdr:cNvPr id="68" name="人口1人当たり決算額の推移該当値テキスト130"/>
        <xdr:cNvSpPr txBox="1"/>
      </xdr:nvSpPr>
      <xdr:spPr>
        <a:xfrm>
          <a:off x="5740400" y="27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31425</xdr:rowOff>
    </xdr:from>
    <xdr:to>
      <xdr:col>26</xdr:col>
      <xdr:colOff>101600</xdr:colOff>
      <xdr:row>17</xdr:row>
      <xdr:rowOff>133025</xdr:rowOff>
    </xdr:to>
    <xdr:sp macro="" textlink="">
      <xdr:nvSpPr>
        <xdr:cNvPr id="69" name="楕円 68"/>
        <xdr:cNvSpPr/>
      </xdr:nvSpPr>
      <xdr:spPr bwMode="auto">
        <a:xfrm>
          <a:off x="4953000" y="2993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143202</xdr:rowOff>
    </xdr:from>
    <xdr:ext cx="736600" cy="259045"/>
    <xdr:sp macro="" textlink="">
      <xdr:nvSpPr>
        <xdr:cNvPr id="70" name="テキスト ボックス 69"/>
        <xdr:cNvSpPr txBox="1"/>
      </xdr:nvSpPr>
      <xdr:spPr>
        <a:xfrm>
          <a:off x="4622800" y="276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117644</xdr:rowOff>
    </xdr:from>
    <xdr:to>
      <xdr:col>22</xdr:col>
      <xdr:colOff>165100</xdr:colOff>
      <xdr:row>18</xdr:row>
      <xdr:rowOff>47794</xdr:rowOff>
    </xdr:to>
    <xdr:sp macro="" textlink="">
      <xdr:nvSpPr>
        <xdr:cNvPr id="71" name="楕円 70"/>
        <xdr:cNvSpPr/>
      </xdr:nvSpPr>
      <xdr:spPr bwMode="auto">
        <a:xfrm>
          <a:off x="4254500" y="3079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32571</xdr:rowOff>
    </xdr:from>
    <xdr:ext cx="762000" cy="259045"/>
    <xdr:sp macro="" textlink="">
      <xdr:nvSpPr>
        <xdr:cNvPr id="72" name="テキスト ボックス 71"/>
        <xdr:cNvSpPr txBox="1"/>
      </xdr:nvSpPr>
      <xdr:spPr>
        <a:xfrm>
          <a:off x="3924300" y="316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115806</xdr:rowOff>
    </xdr:from>
    <xdr:to>
      <xdr:col>19</xdr:col>
      <xdr:colOff>38100</xdr:colOff>
      <xdr:row>18</xdr:row>
      <xdr:rowOff>45956</xdr:rowOff>
    </xdr:to>
    <xdr:sp macro="" textlink="">
      <xdr:nvSpPr>
        <xdr:cNvPr id="73" name="楕円 72"/>
        <xdr:cNvSpPr/>
      </xdr:nvSpPr>
      <xdr:spPr bwMode="auto">
        <a:xfrm>
          <a:off x="3556000" y="30780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30733</xdr:rowOff>
    </xdr:from>
    <xdr:ext cx="762000" cy="259045"/>
    <xdr:sp macro="" textlink="">
      <xdr:nvSpPr>
        <xdr:cNvPr id="74" name="テキスト ボックス 73"/>
        <xdr:cNvSpPr txBox="1"/>
      </xdr:nvSpPr>
      <xdr:spPr>
        <a:xfrm>
          <a:off x="3225800" y="3164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158947</xdr:rowOff>
    </xdr:from>
    <xdr:to>
      <xdr:col>15</xdr:col>
      <xdr:colOff>101600</xdr:colOff>
      <xdr:row>18</xdr:row>
      <xdr:rowOff>89097</xdr:rowOff>
    </xdr:to>
    <xdr:sp macro="" textlink="">
      <xdr:nvSpPr>
        <xdr:cNvPr id="75" name="楕円 74"/>
        <xdr:cNvSpPr/>
      </xdr:nvSpPr>
      <xdr:spPr bwMode="auto">
        <a:xfrm>
          <a:off x="2857500" y="31212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73874</xdr:rowOff>
    </xdr:from>
    <xdr:ext cx="762000" cy="259045"/>
    <xdr:sp macro="" textlink="">
      <xdr:nvSpPr>
        <xdr:cNvPr id="76" name="テキスト ボックス 75"/>
        <xdr:cNvSpPr txBox="1"/>
      </xdr:nvSpPr>
      <xdr:spPr>
        <a:xfrm>
          <a:off x="2527300" y="320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163413</xdr:rowOff>
    </xdr:from>
    <xdr:to>
      <xdr:col>29</xdr:col>
      <xdr:colOff>127000</xdr:colOff>
      <xdr:row>37</xdr:row>
      <xdr:rowOff>315693</xdr:rowOff>
    </xdr:to>
    <xdr:cxnSp macro="">
      <xdr:nvCxnSpPr>
        <xdr:cNvPr id="112" name="直線コネクタ 111"/>
        <xdr:cNvCxnSpPr/>
      </xdr:nvCxnSpPr>
      <xdr:spPr bwMode="auto">
        <a:xfrm flipV="1">
          <a:off x="5003800" y="7288113"/>
          <a:ext cx="647700" cy="152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281633</xdr:rowOff>
    </xdr:from>
    <xdr:ext cx="762000" cy="259045"/>
    <xdr:sp macro="" textlink="">
      <xdr:nvSpPr>
        <xdr:cNvPr id="113" name="人口1人当たり決算額の推移平均値テキスト445"/>
        <xdr:cNvSpPr txBox="1"/>
      </xdr:nvSpPr>
      <xdr:spPr>
        <a:xfrm>
          <a:off x="5740400" y="6891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283036</xdr:rowOff>
    </xdr:from>
    <xdr:to>
      <xdr:col>26</xdr:col>
      <xdr:colOff>50800</xdr:colOff>
      <xdr:row>37</xdr:row>
      <xdr:rowOff>315693</xdr:rowOff>
    </xdr:to>
    <xdr:cxnSp macro="">
      <xdr:nvCxnSpPr>
        <xdr:cNvPr id="115" name="直線コネクタ 114"/>
        <xdr:cNvCxnSpPr/>
      </xdr:nvCxnSpPr>
      <xdr:spPr bwMode="auto">
        <a:xfrm>
          <a:off x="4305300" y="7407736"/>
          <a:ext cx="698500" cy="326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219899</xdr:rowOff>
    </xdr:from>
    <xdr:ext cx="736600" cy="259045"/>
    <xdr:sp macro="" textlink="">
      <xdr:nvSpPr>
        <xdr:cNvPr id="117" name="テキスト ボックス 116"/>
        <xdr:cNvSpPr txBox="1"/>
      </xdr:nvSpPr>
      <xdr:spPr>
        <a:xfrm>
          <a:off x="4622800" y="6830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283036</xdr:rowOff>
    </xdr:from>
    <xdr:to>
      <xdr:col>22</xdr:col>
      <xdr:colOff>114300</xdr:colOff>
      <xdr:row>38</xdr:row>
      <xdr:rowOff>38858</xdr:rowOff>
    </xdr:to>
    <xdr:cxnSp macro="">
      <xdr:nvCxnSpPr>
        <xdr:cNvPr id="118" name="直線コネクタ 117"/>
        <xdr:cNvCxnSpPr/>
      </xdr:nvCxnSpPr>
      <xdr:spPr bwMode="auto">
        <a:xfrm flipV="1">
          <a:off x="3606800" y="7407736"/>
          <a:ext cx="698500" cy="98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219246</xdr:rowOff>
    </xdr:from>
    <xdr:ext cx="762000" cy="259045"/>
    <xdr:sp macro="" textlink="">
      <xdr:nvSpPr>
        <xdr:cNvPr id="120" name="テキスト ボックス 119"/>
        <xdr:cNvSpPr txBox="1"/>
      </xdr:nvSpPr>
      <xdr:spPr>
        <a:xfrm>
          <a:off x="3924300" y="682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342080</xdr:rowOff>
    </xdr:from>
    <xdr:to>
      <xdr:col>18</xdr:col>
      <xdr:colOff>177800</xdr:colOff>
      <xdr:row>38</xdr:row>
      <xdr:rowOff>38858</xdr:rowOff>
    </xdr:to>
    <xdr:cxnSp macro="">
      <xdr:nvCxnSpPr>
        <xdr:cNvPr id="121" name="直線コネクタ 120"/>
        <xdr:cNvCxnSpPr/>
      </xdr:nvCxnSpPr>
      <xdr:spPr bwMode="auto">
        <a:xfrm>
          <a:off x="2908300" y="7466780"/>
          <a:ext cx="698500" cy="3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244670</xdr:rowOff>
    </xdr:from>
    <xdr:ext cx="762000" cy="259045"/>
    <xdr:sp macro="" textlink="">
      <xdr:nvSpPr>
        <xdr:cNvPr id="123" name="テキスト ボックス 122"/>
        <xdr:cNvSpPr txBox="1"/>
      </xdr:nvSpPr>
      <xdr:spPr>
        <a:xfrm>
          <a:off x="3225800" y="685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281229</xdr:rowOff>
    </xdr:from>
    <xdr:ext cx="762000" cy="259045"/>
    <xdr:sp macro="" textlink="">
      <xdr:nvSpPr>
        <xdr:cNvPr id="125" name="テキスト ボックス 124"/>
        <xdr:cNvSpPr txBox="1"/>
      </xdr:nvSpPr>
      <xdr:spPr>
        <a:xfrm>
          <a:off x="2527300" y="6891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112613</xdr:rowOff>
    </xdr:from>
    <xdr:to>
      <xdr:col>29</xdr:col>
      <xdr:colOff>177800</xdr:colOff>
      <xdr:row>37</xdr:row>
      <xdr:rowOff>214213</xdr:rowOff>
    </xdr:to>
    <xdr:sp macro="" textlink="">
      <xdr:nvSpPr>
        <xdr:cNvPr id="131" name="楕円 130"/>
        <xdr:cNvSpPr/>
      </xdr:nvSpPr>
      <xdr:spPr bwMode="auto">
        <a:xfrm>
          <a:off x="5600700" y="723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84690</xdr:rowOff>
    </xdr:from>
    <xdr:ext cx="762000" cy="259045"/>
    <xdr:sp macro="" textlink="">
      <xdr:nvSpPr>
        <xdr:cNvPr id="132" name="人口1人当たり決算額の推移該当値テキスト445"/>
        <xdr:cNvSpPr txBox="1"/>
      </xdr:nvSpPr>
      <xdr:spPr>
        <a:xfrm>
          <a:off x="5740400" y="7209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264893</xdr:rowOff>
    </xdr:from>
    <xdr:to>
      <xdr:col>26</xdr:col>
      <xdr:colOff>101600</xdr:colOff>
      <xdr:row>38</xdr:row>
      <xdr:rowOff>23593</xdr:rowOff>
    </xdr:to>
    <xdr:sp macro="" textlink="">
      <xdr:nvSpPr>
        <xdr:cNvPr id="133" name="楕円 132"/>
        <xdr:cNvSpPr/>
      </xdr:nvSpPr>
      <xdr:spPr bwMode="auto">
        <a:xfrm>
          <a:off x="4953000" y="738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8370</xdr:rowOff>
    </xdr:from>
    <xdr:ext cx="736600" cy="259045"/>
    <xdr:sp macro="" textlink="">
      <xdr:nvSpPr>
        <xdr:cNvPr id="134" name="テキスト ボックス 133"/>
        <xdr:cNvSpPr txBox="1"/>
      </xdr:nvSpPr>
      <xdr:spPr>
        <a:xfrm>
          <a:off x="4622800" y="747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232236</xdr:rowOff>
    </xdr:from>
    <xdr:to>
      <xdr:col>22</xdr:col>
      <xdr:colOff>165100</xdr:colOff>
      <xdr:row>37</xdr:row>
      <xdr:rowOff>333836</xdr:rowOff>
    </xdr:to>
    <xdr:sp macro="" textlink="">
      <xdr:nvSpPr>
        <xdr:cNvPr id="135" name="楕円 134"/>
        <xdr:cNvSpPr/>
      </xdr:nvSpPr>
      <xdr:spPr bwMode="auto">
        <a:xfrm>
          <a:off x="4254500" y="7356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318613</xdr:rowOff>
    </xdr:from>
    <xdr:ext cx="762000" cy="259045"/>
    <xdr:sp macro="" textlink="">
      <xdr:nvSpPr>
        <xdr:cNvPr id="136" name="テキスト ボックス 135"/>
        <xdr:cNvSpPr txBox="1"/>
      </xdr:nvSpPr>
      <xdr:spPr>
        <a:xfrm>
          <a:off x="3924300" y="744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330958</xdr:rowOff>
    </xdr:from>
    <xdr:to>
      <xdr:col>19</xdr:col>
      <xdr:colOff>38100</xdr:colOff>
      <xdr:row>38</xdr:row>
      <xdr:rowOff>89658</xdr:rowOff>
    </xdr:to>
    <xdr:sp macro="" textlink="">
      <xdr:nvSpPr>
        <xdr:cNvPr id="137" name="楕円 136"/>
        <xdr:cNvSpPr/>
      </xdr:nvSpPr>
      <xdr:spPr bwMode="auto">
        <a:xfrm>
          <a:off x="3556000" y="745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74435</xdr:rowOff>
    </xdr:from>
    <xdr:ext cx="762000" cy="259045"/>
    <xdr:sp macro="" textlink="">
      <xdr:nvSpPr>
        <xdr:cNvPr id="138" name="テキスト ボックス 137"/>
        <xdr:cNvSpPr txBox="1"/>
      </xdr:nvSpPr>
      <xdr:spPr>
        <a:xfrm>
          <a:off x="3225800" y="7542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291280</xdr:rowOff>
    </xdr:from>
    <xdr:to>
      <xdr:col>15</xdr:col>
      <xdr:colOff>101600</xdr:colOff>
      <xdr:row>38</xdr:row>
      <xdr:rowOff>49980</xdr:rowOff>
    </xdr:to>
    <xdr:sp macro="" textlink="">
      <xdr:nvSpPr>
        <xdr:cNvPr id="139" name="楕円 138"/>
        <xdr:cNvSpPr/>
      </xdr:nvSpPr>
      <xdr:spPr bwMode="auto">
        <a:xfrm>
          <a:off x="2857500" y="741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34757</xdr:rowOff>
    </xdr:from>
    <xdr:ext cx="762000" cy="259045"/>
    <xdr:sp macro="" textlink="">
      <xdr:nvSpPr>
        <xdr:cNvPr id="140" name="テキスト ボックス 139"/>
        <xdr:cNvSpPr txBox="1"/>
      </xdr:nvSpPr>
      <xdr:spPr>
        <a:xfrm>
          <a:off x="2527300" y="75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86371</xdr:rowOff>
    </xdr:from>
    <xdr:to>
      <xdr:col>24</xdr:col>
      <xdr:colOff>63500</xdr:colOff>
      <xdr:row>35</xdr:row>
      <xdr:rowOff>126463</xdr:rowOff>
    </xdr:to>
    <xdr:cxnSp macro="">
      <xdr:nvCxnSpPr>
        <xdr:cNvPr id="63" name="直線コネクタ 62"/>
        <xdr:cNvCxnSpPr/>
      </xdr:nvCxnSpPr>
      <xdr:spPr>
        <a:xfrm flipV="1">
          <a:off x="3797300" y="6087121"/>
          <a:ext cx="8382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126463</xdr:rowOff>
    </xdr:from>
    <xdr:to>
      <xdr:col>19</xdr:col>
      <xdr:colOff>177800</xdr:colOff>
      <xdr:row>36</xdr:row>
      <xdr:rowOff>4880</xdr:rowOff>
    </xdr:to>
    <xdr:cxnSp macro="">
      <xdr:nvCxnSpPr>
        <xdr:cNvPr id="66" name="直線コネクタ 65"/>
        <xdr:cNvCxnSpPr/>
      </xdr:nvCxnSpPr>
      <xdr:spPr>
        <a:xfrm flipV="1">
          <a:off x="2908300" y="6127213"/>
          <a:ext cx="889000" cy="4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4880</xdr:rowOff>
    </xdr:from>
    <xdr:to>
      <xdr:col>15</xdr:col>
      <xdr:colOff>50800</xdr:colOff>
      <xdr:row>36</xdr:row>
      <xdr:rowOff>29156</xdr:rowOff>
    </xdr:to>
    <xdr:cxnSp macro="">
      <xdr:nvCxnSpPr>
        <xdr:cNvPr id="69" name="直線コネクタ 68"/>
        <xdr:cNvCxnSpPr/>
      </xdr:nvCxnSpPr>
      <xdr:spPr>
        <a:xfrm flipV="1">
          <a:off x="2019300" y="6177080"/>
          <a:ext cx="889000" cy="24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55813</xdr:rowOff>
    </xdr:from>
    <xdr:ext cx="599010" cy="259045"/>
    <xdr:sp macro="" textlink="">
      <xdr:nvSpPr>
        <xdr:cNvPr id="71" name="テキスト ボックス 70"/>
        <xdr:cNvSpPr txBox="1"/>
      </xdr:nvSpPr>
      <xdr:spPr>
        <a:xfrm>
          <a:off x="2608795" y="588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29156</xdr:rowOff>
    </xdr:from>
    <xdr:to>
      <xdr:col>10</xdr:col>
      <xdr:colOff>114300</xdr:colOff>
      <xdr:row>36</xdr:row>
      <xdr:rowOff>64567</xdr:rowOff>
    </xdr:to>
    <xdr:cxnSp macro="">
      <xdr:nvCxnSpPr>
        <xdr:cNvPr id="72" name="直線コネクタ 71"/>
        <xdr:cNvCxnSpPr/>
      </xdr:nvCxnSpPr>
      <xdr:spPr>
        <a:xfrm flipV="1">
          <a:off x="1130300" y="6201356"/>
          <a:ext cx="889000" cy="3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72305</xdr:rowOff>
    </xdr:from>
    <xdr:ext cx="599010" cy="259045"/>
    <xdr:sp macro="" textlink="">
      <xdr:nvSpPr>
        <xdr:cNvPr id="74" name="テキスト ボックス 73"/>
        <xdr:cNvSpPr txBox="1"/>
      </xdr:nvSpPr>
      <xdr:spPr>
        <a:xfrm>
          <a:off x="1719795" y="5901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91138</xdr:rowOff>
    </xdr:from>
    <xdr:ext cx="599010" cy="259045"/>
    <xdr:sp macro="" textlink="">
      <xdr:nvSpPr>
        <xdr:cNvPr id="76" name="テキスト ボックス 75"/>
        <xdr:cNvSpPr txBox="1"/>
      </xdr:nvSpPr>
      <xdr:spPr>
        <a:xfrm>
          <a:off x="830795"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35571</xdr:rowOff>
    </xdr:from>
    <xdr:to>
      <xdr:col>24</xdr:col>
      <xdr:colOff>114300</xdr:colOff>
      <xdr:row>35</xdr:row>
      <xdr:rowOff>137171</xdr:rowOff>
    </xdr:to>
    <xdr:sp macro="" textlink="">
      <xdr:nvSpPr>
        <xdr:cNvPr id="82" name="楕円 81"/>
        <xdr:cNvSpPr/>
      </xdr:nvSpPr>
      <xdr:spPr>
        <a:xfrm>
          <a:off x="4584700" y="6036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58448</xdr:rowOff>
    </xdr:from>
    <xdr:ext cx="599010" cy="259045"/>
    <xdr:sp macro="" textlink="">
      <xdr:nvSpPr>
        <xdr:cNvPr id="83" name="人件費該当値テキスト"/>
        <xdr:cNvSpPr txBox="1"/>
      </xdr:nvSpPr>
      <xdr:spPr>
        <a:xfrm>
          <a:off x="4686300" y="588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75663</xdr:rowOff>
    </xdr:from>
    <xdr:to>
      <xdr:col>20</xdr:col>
      <xdr:colOff>38100</xdr:colOff>
      <xdr:row>36</xdr:row>
      <xdr:rowOff>5813</xdr:rowOff>
    </xdr:to>
    <xdr:sp macro="" textlink="">
      <xdr:nvSpPr>
        <xdr:cNvPr id="84" name="楕円 83"/>
        <xdr:cNvSpPr/>
      </xdr:nvSpPr>
      <xdr:spPr>
        <a:xfrm>
          <a:off x="3746500" y="607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22340</xdr:rowOff>
    </xdr:from>
    <xdr:ext cx="599010" cy="259045"/>
    <xdr:sp macro="" textlink="">
      <xdr:nvSpPr>
        <xdr:cNvPr id="85" name="テキスト ボックス 84"/>
        <xdr:cNvSpPr txBox="1"/>
      </xdr:nvSpPr>
      <xdr:spPr>
        <a:xfrm>
          <a:off x="3497795" y="5851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125530</xdr:rowOff>
    </xdr:from>
    <xdr:to>
      <xdr:col>15</xdr:col>
      <xdr:colOff>101600</xdr:colOff>
      <xdr:row>36</xdr:row>
      <xdr:rowOff>55680</xdr:rowOff>
    </xdr:to>
    <xdr:sp macro="" textlink="">
      <xdr:nvSpPr>
        <xdr:cNvPr id="86" name="楕円 85"/>
        <xdr:cNvSpPr/>
      </xdr:nvSpPr>
      <xdr:spPr>
        <a:xfrm>
          <a:off x="2857500" y="612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46807</xdr:rowOff>
    </xdr:from>
    <xdr:ext cx="599010" cy="259045"/>
    <xdr:sp macro="" textlink="">
      <xdr:nvSpPr>
        <xdr:cNvPr id="87" name="テキスト ボックス 86"/>
        <xdr:cNvSpPr txBox="1"/>
      </xdr:nvSpPr>
      <xdr:spPr>
        <a:xfrm>
          <a:off x="2608795" y="6219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149806</xdr:rowOff>
    </xdr:from>
    <xdr:to>
      <xdr:col>10</xdr:col>
      <xdr:colOff>165100</xdr:colOff>
      <xdr:row>36</xdr:row>
      <xdr:rowOff>79956</xdr:rowOff>
    </xdr:to>
    <xdr:sp macro="" textlink="">
      <xdr:nvSpPr>
        <xdr:cNvPr id="88" name="楕円 87"/>
        <xdr:cNvSpPr/>
      </xdr:nvSpPr>
      <xdr:spPr>
        <a:xfrm>
          <a:off x="1968500" y="61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71083</xdr:rowOff>
    </xdr:from>
    <xdr:ext cx="599010" cy="259045"/>
    <xdr:sp macro="" textlink="">
      <xdr:nvSpPr>
        <xdr:cNvPr id="89" name="テキスト ボックス 88"/>
        <xdr:cNvSpPr txBox="1"/>
      </xdr:nvSpPr>
      <xdr:spPr>
        <a:xfrm>
          <a:off x="1719795" y="6243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13767</xdr:rowOff>
    </xdr:from>
    <xdr:to>
      <xdr:col>6</xdr:col>
      <xdr:colOff>38100</xdr:colOff>
      <xdr:row>36</xdr:row>
      <xdr:rowOff>115367</xdr:rowOff>
    </xdr:to>
    <xdr:sp macro="" textlink="">
      <xdr:nvSpPr>
        <xdr:cNvPr id="90" name="楕円 89"/>
        <xdr:cNvSpPr/>
      </xdr:nvSpPr>
      <xdr:spPr>
        <a:xfrm>
          <a:off x="1079500" y="618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106494</xdr:rowOff>
    </xdr:from>
    <xdr:ext cx="599010" cy="259045"/>
    <xdr:sp macro="" textlink="">
      <xdr:nvSpPr>
        <xdr:cNvPr id="91" name="テキスト ボックス 90"/>
        <xdr:cNvSpPr txBox="1"/>
      </xdr:nvSpPr>
      <xdr:spPr>
        <a:xfrm>
          <a:off x="830795" y="627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8598</xdr:rowOff>
    </xdr:from>
    <xdr:to>
      <xdr:col>24</xdr:col>
      <xdr:colOff>63500</xdr:colOff>
      <xdr:row>54</xdr:row>
      <xdr:rowOff>147015</xdr:rowOff>
    </xdr:to>
    <xdr:cxnSp macro="">
      <xdr:nvCxnSpPr>
        <xdr:cNvPr id="118" name="直線コネクタ 117"/>
        <xdr:cNvCxnSpPr/>
      </xdr:nvCxnSpPr>
      <xdr:spPr>
        <a:xfrm flipV="1">
          <a:off x="3797300" y="9266898"/>
          <a:ext cx="838200" cy="138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1152</xdr:rowOff>
    </xdr:from>
    <xdr:ext cx="599010" cy="259045"/>
    <xdr:sp macro="" textlink="">
      <xdr:nvSpPr>
        <xdr:cNvPr id="119" name="物件費平均値テキスト"/>
        <xdr:cNvSpPr txBox="1"/>
      </xdr:nvSpPr>
      <xdr:spPr>
        <a:xfrm>
          <a:off x="4686300" y="9430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147015</xdr:rowOff>
    </xdr:from>
    <xdr:to>
      <xdr:col>19</xdr:col>
      <xdr:colOff>177800</xdr:colOff>
      <xdr:row>55</xdr:row>
      <xdr:rowOff>88374</xdr:rowOff>
    </xdr:to>
    <xdr:cxnSp macro="">
      <xdr:nvCxnSpPr>
        <xdr:cNvPr id="121" name="直線コネクタ 120"/>
        <xdr:cNvCxnSpPr/>
      </xdr:nvCxnSpPr>
      <xdr:spPr>
        <a:xfrm flipV="1">
          <a:off x="2908300" y="9405315"/>
          <a:ext cx="889000" cy="112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140003</xdr:rowOff>
    </xdr:from>
    <xdr:ext cx="599010" cy="259045"/>
    <xdr:sp macro="" textlink="">
      <xdr:nvSpPr>
        <xdr:cNvPr id="123" name="テキスト ボックス 122"/>
        <xdr:cNvSpPr txBox="1"/>
      </xdr:nvSpPr>
      <xdr:spPr>
        <a:xfrm>
          <a:off x="3497795" y="9569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88374</xdr:rowOff>
    </xdr:from>
    <xdr:to>
      <xdr:col>15</xdr:col>
      <xdr:colOff>50800</xdr:colOff>
      <xdr:row>55</xdr:row>
      <xdr:rowOff>127045</xdr:rowOff>
    </xdr:to>
    <xdr:cxnSp macro="">
      <xdr:nvCxnSpPr>
        <xdr:cNvPr id="124" name="直線コネクタ 123"/>
        <xdr:cNvCxnSpPr/>
      </xdr:nvCxnSpPr>
      <xdr:spPr>
        <a:xfrm flipV="1">
          <a:off x="2019300" y="9518124"/>
          <a:ext cx="889000" cy="38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135953</xdr:rowOff>
    </xdr:from>
    <xdr:ext cx="599010" cy="259045"/>
    <xdr:sp macro="" textlink="">
      <xdr:nvSpPr>
        <xdr:cNvPr id="126" name="テキスト ボックス 125"/>
        <xdr:cNvSpPr txBox="1"/>
      </xdr:nvSpPr>
      <xdr:spPr>
        <a:xfrm>
          <a:off x="2608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127045</xdr:rowOff>
    </xdr:from>
    <xdr:to>
      <xdr:col>10</xdr:col>
      <xdr:colOff>114300</xdr:colOff>
      <xdr:row>56</xdr:row>
      <xdr:rowOff>5814</xdr:rowOff>
    </xdr:to>
    <xdr:cxnSp macro="">
      <xdr:nvCxnSpPr>
        <xdr:cNvPr id="127" name="直線コネクタ 126"/>
        <xdr:cNvCxnSpPr/>
      </xdr:nvCxnSpPr>
      <xdr:spPr>
        <a:xfrm flipV="1">
          <a:off x="1130300" y="9556795"/>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129248</xdr:rowOff>
    </xdr:from>
    <xdr:to>
      <xdr:col>24</xdr:col>
      <xdr:colOff>114300</xdr:colOff>
      <xdr:row>54</xdr:row>
      <xdr:rowOff>59398</xdr:rowOff>
    </xdr:to>
    <xdr:sp macro="" textlink="">
      <xdr:nvSpPr>
        <xdr:cNvPr id="137" name="楕円 136"/>
        <xdr:cNvSpPr/>
      </xdr:nvSpPr>
      <xdr:spPr>
        <a:xfrm>
          <a:off x="4584700" y="921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152125</xdr:rowOff>
    </xdr:from>
    <xdr:ext cx="599010" cy="259045"/>
    <xdr:sp macro="" textlink="">
      <xdr:nvSpPr>
        <xdr:cNvPr id="138" name="物件費該当値テキスト"/>
        <xdr:cNvSpPr txBox="1"/>
      </xdr:nvSpPr>
      <xdr:spPr>
        <a:xfrm>
          <a:off x="4686300" y="906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96215</xdr:rowOff>
    </xdr:from>
    <xdr:to>
      <xdr:col>20</xdr:col>
      <xdr:colOff>38100</xdr:colOff>
      <xdr:row>55</xdr:row>
      <xdr:rowOff>26365</xdr:rowOff>
    </xdr:to>
    <xdr:sp macro="" textlink="">
      <xdr:nvSpPr>
        <xdr:cNvPr id="139" name="楕円 138"/>
        <xdr:cNvSpPr/>
      </xdr:nvSpPr>
      <xdr:spPr>
        <a:xfrm>
          <a:off x="3746500" y="93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42892</xdr:rowOff>
    </xdr:from>
    <xdr:ext cx="599010" cy="259045"/>
    <xdr:sp macro="" textlink="">
      <xdr:nvSpPr>
        <xdr:cNvPr id="140" name="テキスト ボックス 139"/>
        <xdr:cNvSpPr txBox="1"/>
      </xdr:nvSpPr>
      <xdr:spPr>
        <a:xfrm>
          <a:off x="3497795" y="9129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37574</xdr:rowOff>
    </xdr:from>
    <xdr:to>
      <xdr:col>15</xdr:col>
      <xdr:colOff>101600</xdr:colOff>
      <xdr:row>55</xdr:row>
      <xdr:rowOff>139174</xdr:rowOff>
    </xdr:to>
    <xdr:sp macro="" textlink="">
      <xdr:nvSpPr>
        <xdr:cNvPr id="141" name="楕円 140"/>
        <xdr:cNvSpPr/>
      </xdr:nvSpPr>
      <xdr:spPr>
        <a:xfrm>
          <a:off x="2857500" y="94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155701</xdr:rowOff>
    </xdr:from>
    <xdr:ext cx="599010" cy="259045"/>
    <xdr:sp macro="" textlink="">
      <xdr:nvSpPr>
        <xdr:cNvPr id="142" name="テキスト ボックス 141"/>
        <xdr:cNvSpPr txBox="1"/>
      </xdr:nvSpPr>
      <xdr:spPr>
        <a:xfrm>
          <a:off x="2608795" y="924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76245</xdr:rowOff>
    </xdr:from>
    <xdr:to>
      <xdr:col>10</xdr:col>
      <xdr:colOff>165100</xdr:colOff>
      <xdr:row>56</xdr:row>
      <xdr:rowOff>6395</xdr:rowOff>
    </xdr:to>
    <xdr:sp macro="" textlink="">
      <xdr:nvSpPr>
        <xdr:cNvPr id="143" name="楕円 142"/>
        <xdr:cNvSpPr/>
      </xdr:nvSpPr>
      <xdr:spPr>
        <a:xfrm>
          <a:off x="1968500" y="950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168972</xdr:rowOff>
    </xdr:from>
    <xdr:ext cx="599010" cy="259045"/>
    <xdr:sp macro="" textlink="">
      <xdr:nvSpPr>
        <xdr:cNvPr id="144" name="テキスト ボックス 143"/>
        <xdr:cNvSpPr txBox="1"/>
      </xdr:nvSpPr>
      <xdr:spPr>
        <a:xfrm>
          <a:off x="1719795" y="9598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126464</xdr:rowOff>
    </xdr:from>
    <xdr:to>
      <xdr:col>6</xdr:col>
      <xdr:colOff>38100</xdr:colOff>
      <xdr:row>56</xdr:row>
      <xdr:rowOff>56614</xdr:rowOff>
    </xdr:to>
    <xdr:sp macro="" textlink="">
      <xdr:nvSpPr>
        <xdr:cNvPr id="145" name="楕円 144"/>
        <xdr:cNvSpPr/>
      </xdr:nvSpPr>
      <xdr:spPr>
        <a:xfrm>
          <a:off x="1079500" y="955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47741</xdr:rowOff>
    </xdr:from>
    <xdr:ext cx="599010" cy="259045"/>
    <xdr:sp macro="" textlink="">
      <xdr:nvSpPr>
        <xdr:cNvPr id="146" name="テキスト ボックス 145"/>
        <xdr:cNvSpPr txBox="1"/>
      </xdr:nvSpPr>
      <xdr:spPr>
        <a:xfrm>
          <a:off x="830795" y="964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120650</xdr:rowOff>
    </xdr:from>
    <xdr:to>
      <xdr:col>24</xdr:col>
      <xdr:colOff>63500</xdr:colOff>
      <xdr:row>77</xdr:row>
      <xdr:rowOff>145720</xdr:rowOff>
    </xdr:to>
    <xdr:cxnSp macro="">
      <xdr:nvCxnSpPr>
        <xdr:cNvPr id="175" name="直線コネクタ 174"/>
        <xdr:cNvCxnSpPr/>
      </xdr:nvCxnSpPr>
      <xdr:spPr>
        <a:xfrm flipV="1">
          <a:off x="3797300" y="13322300"/>
          <a:ext cx="838200" cy="2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21975</xdr:rowOff>
    </xdr:from>
    <xdr:ext cx="469744" cy="259045"/>
    <xdr:sp macro="" textlink="">
      <xdr:nvSpPr>
        <xdr:cNvPr id="176" name="維持補修費平均値テキスト"/>
        <xdr:cNvSpPr txBox="1"/>
      </xdr:nvSpPr>
      <xdr:spPr>
        <a:xfrm>
          <a:off x="4686300" y="13052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144501</xdr:rowOff>
    </xdr:from>
    <xdr:to>
      <xdr:col>19</xdr:col>
      <xdr:colOff>177800</xdr:colOff>
      <xdr:row>77</xdr:row>
      <xdr:rowOff>145720</xdr:rowOff>
    </xdr:to>
    <xdr:cxnSp macro="">
      <xdr:nvCxnSpPr>
        <xdr:cNvPr id="178" name="直線コネクタ 177"/>
        <xdr:cNvCxnSpPr/>
      </xdr:nvCxnSpPr>
      <xdr:spPr>
        <a:xfrm>
          <a:off x="2908300" y="13346151"/>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81563</xdr:rowOff>
    </xdr:from>
    <xdr:ext cx="469744" cy="259045"/>
    <xdr:sp macro="" textlink="">
      <xdr:nvSpPr>
        <xdr:cNvPr id="180" name="テキスト ボックス 179"/>
        <xdr:cNvSpPr txBox="1"/>
      </xdr:nvSpPr>
      <xdr:spPr>
        <a:xfrm>
          <a:off x="3562428" y="1294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144501</xdr:rowOff>
    </xdr:from>
    <xdr:to>
      <xdr:col>15</xdr:col>
      <xdr:colOff>50800</xdr:colOff>
      <xdr:row>77</xdr:row>
      <xdr:rowOff>154939</xdr:rowOff>
    </xdr:to>
    <xdr:cxnSp macro="">
      <xdr:nvCxnSpPr>
        <xdr:cNvPr id="181" name="直線コネクタ 180"/>
        <xdr:cNvCxnSpPr/>
      </xdr:nvCxnSpPr>
      <xdr:spPr>
        <a:xfrm flipV="1">
          <a:off x="2019300" y="13346151"/>
          <a:ext cx="889000" cy="10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94289</xdr:rowOff>
    </xdr:from>
    <xdr:ext cx="469744" cy="259045"/>
    <xdr:sp macro="" textlink="">
      <xdr:nvSpPr>
        <xdr:cNvPr id="183" name="テキスト ボックス 182"/>
        <xdr:cNvSpPr txBox="1"/>
      </xdr:nvSpPr>
      <xdr:spPr>
        <a:xfrm>
          <a:off x="2673428" y="12953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152121</xdr:rowOff>
    </xdr:from>
    <xdr:to>
      <xdr:col>10</xdr:col>
      <xdr:colOff>114300</xdr:colOff>
      <xdr:row>77</xdr:row>
      <xdr:rowOff>154939</xdr:rowOff>
    </xdr:to>
    <xdr:cxnSp macro="">
      <xdr:nvCxnSpPr>
        <xdr:cNvPr id="184" name="直線コネクタ 183"/>
        <xdr:cNvCxnSpPr/>
      </xdr:nvCxnSpPr>
      <xdr:spPr>
        <a:xfrm>
          <a:off x="1130300" y="13353771"/>
          <a:ext cx="889000" cy="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147210</xdr:rowOff>
    </xdr:from>
    <xdr:ext cx="469744" cy="259045"/>
    <xdr:sp macro="" textlink="">
      <xdr:nvSpPr>
        <xdr:cNvPr id="188" name="テキスト ボックス 187"/>
        <xdr:cNvSpPr txBox="1"/>
      </xdr:nvSpPr>
      <xdr:spPr>
        <a:xfrm>
          <a:off x="895428" y="1300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69850</xdr:rowOff>
    </xdr:from>
    <xdr:to>
      <xdr:col>24</xdr:col>
      <xdr:colOff>114300</xdr:colOff>
      <xdr:row>78</xdr:row>
      <xdr:rowOff>0</xdr:rowOff>
    </xdr:to>
    <xdr:sp macro="" textlink="">
      <xdr:nvSpPr>
        <xdr:cNvPr id="194" name="楕円 193"/>
        <xdr:cNvSpPr/>
      </xdr:nvSpPr>
      <xdr:spPr>
        <a:xfrm>
          <a:off x="4584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48277</xdr:rowOff>
    </xdr:from>
    <xdr:ext cx="469744" cy="259045"/>
    <xdr:sp macro="" textlink="">
      <xdr:nvSpPr>
        <xdr:cNvPr id="195" name="維持補修費該当値テキスト"/>
        <xdr:cNvSpPr txBox="1"/>
      </xdr:nvSpPr>
      <xdr:spPr>
        <a:xfrm>
          <a:off x="4686300"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94920</xdr:rowOff>
    </xdr:from>
    <xdr:to>
      <xdr:col>20</xdr:col>
      <xdr:colOff>38100</xdr:colOff>
      <xdr:row>78</xdr:row>
      <xdr:rowOff>25070</xdr:rowOff>
    </xdr:to>
    <xdr:sp macro="" textlink="">
      <xdr:nvSpPr>
        <xdr:cNvPr id="196" name="楕円 195"/>
        <xdr:cNvSpPr/>
      </xdr:nvSpPr>
      <xdr:spPr>
        <a:xfrm>
          <a:off x="3746500" y="1329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16197</xdr:rowOff>
    </xdr:from>
    <xdr:ext cx="469744" cy="259045"/>
    <xdr:sp macro="" textlink="">
      <xdr:nvSpPr>
        <xdr:cNvPr id="197" name="テキスト ボックス 196"/>
        <xdr:cNvSpPr txBox="1"/>
      </xdr:nvSpPr>
      <xdr:spPr>
        <a:xfrm>
          <a:off x="3562428" y="1338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93701</xdr:rowOff>
    </xdr:from>
    <xdr:to>
      <xdr:col>15</xdr:col>
      <xdr:colOff>101600</xdr:colOff>
      <xdr:row>78</xdr:row>
      <xdr:rowOff>23851</xdr:rowOff>
    </xdr:to>
    <xdr:sp macro="" textlink="">
      <xdr:nvSpPr>
        <xdr:cNvPr id="198" name="楕円 197"/>
        <xdr:cNvSpPr/>
      </xdr:nvSpPr>
      <xdr:spPr>
        <a:xfrm>
          <a:off x="2857500" y="1329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14978</xdr:rowOff>
    </xdr:from>
    <xdr:ext cx="469744" cy="259045"/>
    <xdr:sp macro="" textlink="">
      <xdr:nvSpPr>
        <xdr:cNvPr id="199" name="テキスト ボックス 198"/>
        <xdr:cNvSpPr txBox="1"/>
      </xdr:nvSpPr>
      <xdr:spPr>
        <a:xfrm>
          <a:off x="2673428" y="1338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104139</xdr:rowOff>
    </xdr:from>
    <xdr:to>
      <xdr:col>10</xdr:col>
      <xdr:colOff>165100</xdr:colOff>
      <xdr:row>78</xdr:row>
      <xdr:rowOff>34289</xdr:rowOff>
    </xdr:to>
    <xdr:sp macro="" textlink="">
      <xdr:nvSpPr>
        <xdr:cNvPr id="200" name="楕円 199"/>
        <xdr:cNvSpPr/>
      </xdr:nvSpPr>
      <xdr:spPr>
        <a:xfrm>
          <a:off x="1968500" y="1330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25416</xdr:rowOff>
    </xdr:from>
    <xdr:ext cx="469744" cy="259045"/>
    <xdr:sp macro="" textlink="">
      <xdr:nvSpPr>
        <xdr:cNvPr id="201" name="テキスト ボックス 200"/>
        <xdr:cNvSpPr txBox="1"/>
      </xdr:nvSpPr>
      <xdr:spPr>
        <a:xfrm>
          <a:off x="1784428"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101321</xdr:rowOff>
    </xdr:from>
    <xdr:to>
      <xdr:col>6</xdr:col>
      <xdr:colOff>38100</xdr:colOff>
      <xdr:row>78</xdr:row>
      <xdr:rowOff>31471</xdr:rowOff>
    </xdr:to>
    <xdr:sp macro="" textlink="">
      <xdr:nvSpPr>
        <xdr:cNvPr id="202" name="楕円 201"/>
        <xdr:cNvSpPr/>
      </xdr:nvSpPr>
      <xdr:spPr>
        <a:xfrm>
          <a:off x="1079500" y="133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22598</xdr:rowOff>
    </xdr:from>
    <xdr:ext cx="469744" cy="259045"/>
    <xdr:sp macro="" textlink="">
      <xdr:nvSpPr>
        <xdr:cNvPr id="203" name="テキスト ボックス 202"/>
        <xdr:cNvSpPr txBox="1"/>
      </xdr:nvSpPr>
      <xdr:spPr>
        <a:xfrm>
          <a:off x="895428" y="1339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30811</xdr:rowOff>
    </xdr:from>
    <xdr:to>
      <xdr:col>24</xdr:col>
      <xdr:colOff>63500</xdr:colOff>
      <xdr:row>98</xdr:row>
      <xdr:rowOff>43396</xdr:rowOff>
    </xdr:to>
    <xdr:cxnSp macro="">
      <xdr:nvCxnSpPr>
        <xdr:cNvPr id="233" name="直線コネクタ 232"/>
        <xdr:cNvCxnSpPr/>
      </xdr:nvCxnSpPr>
      <xdr:spPr>
        <a:xfrm flipV="1">
          <a:off x="3797300" y="16832911"/>
          <a:ext cx="838200" cy="1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43396</xdr:rowOff>
    </xdr:from>
    <xdr:to>
      <xdr:col>19</xdr:col>
      <xdr:colOff>177800</xdr:colOff>
      <xdr:row>98</xdr:row>
      <xdr:rowOff>72504</xdr:rowOff>
    </xdr:to>
    <xdr:cxnSp macro="">
      <xdr:nvCxnSpPr>
        <xdr:cNvPr id="236" name="直線コネクタ 235"/>
        <xdr:cNvCxnSpPr/>
      </xdr:nvCxnSpPr>
      <xdr:spPr>
        <a:xfrm flipV="1">
          <a:off x="2908300" y="16845496"/>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43802</xdr:rowOff>
    </xdr:from>
    <xdr:to>
      <xdr:col>15</xdr:col>
      <xdr:colOff>50800</xdr:colOff>
      <xdr:row>98</xdr:row>
      <xdr:rowOff>72504</xdr:rowOff>
    </xdr:to>
    <xdr:cxnSp macro="">
      <xdr:nvCxnSpPr>
        <xdr:cNvPr id="239" name="直線コネクタ 238"/>
        <xdr:cNvCxnSpPr/>
      </xdr:nvCxnSpPr>
      <xdr:spPr>
        <a:xfrm>
          <a:off x="2019300" y="16845902"/>
          <a:ext cx="889000" cy="28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43802</xdr:rowOff>
    </xdr:from>
    <xdr:to>
      <xdr:col>10</xdr:col>
      <xdr:colOff>114300</xdr:colOff>
      <xdr:row>98</xdr:row>
      <xdr:rowOff>82195</xdr:rowOff>
    </xdr:to>
    <xdr:cxnSp macro="">
      <xdr:nvCxnSpPr>
        <xdr:cNvPr id="242" name="直線コネクタ 241"/>
        <xdr:cNvCxnSpPr/>
      </xdr:nvCxnSpPr>
      <xdr:spPr>
        <a:xfrm flipV="1">
          <a:off x="1130300" y="16845902"/>
          <a:ext cx="889000" cy="38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151461</xdr:rowOff>
    </xdr:from>
    <xdr:to>
      <xdr:col>24</xdr:col>
      <xdr:colOff>114300</xdr:colOff>
      <xdr:row>98</xdr:row>
      <xdr:rowOff>81611</xdr:rowOff>
    </xdr:to>
    <xdr:sp macro="" textlink="">
      <xdr:nvSpPr>
        <xdr:cNvPr id="252" name="楕円 251"/>
        <xdr:cNvSpPr/>
      </xdr:nvSpPr>
      <xdr:spPr>
        <a:xfrm>
          <a:off x="4584700" y="1678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66388</xdr:rowOff>
    </xdr:from>
    <xdr:ext cx="534377" cy="259045"/>
    <xdr:sp macro="" textlink="">
      <xdr:nvSpPr>
        <xdr:cNvPr id="253" name="扶助費該当値テキスト"/>
        <xdr:cNvSpPr txBox="1"/>
      </xdr:nvSpPr>
      <xdr:spPr>
        <a:xfrm>
          <a:off x="4686300" y="1669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164046</xdr:rowOff>
    </xdr:from>
    <xdr:to>
      <xdr:col>20</xdr:col>
      <xdr:colOff>38100</xdr:colOff>
      <xdr:row>98</xdr:row>
      <xdr:rowOff>94196</xdr:rowOff>
    </xdr:to>
    <xdr:sp macro="" textlink="">
      <xdr:nvSpPr>
        <xdr:cNvPr id="254" name="楕円 253"/>
        <xdr:cNvSpPr/>
      </xdr:nvSpPr>
      <xdr:spPr>
        <a:xfrm>
          <a:off x="3746500" y="16794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85323</xdr:rowOff>
    </xdr:from>
    <xdr:ext cx="534377" cy="259045"/>
    <xdr:sp macro="" textlink="">
      <xdr:nvSpPr>
        <xdr:cNvPr id="255" name="テキスト ボックス 254"/>
        <xdr:cNvSpPr txBox="1"/>
      </xdr:nvSpPr>
      <xdr:spPr>
        <a:xfrm>
          <a:off x="3530111" y="16887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21704</xdr:rowOff>
    </xdr:from>
    <xdr:to>
      <xdr:col>15</xdr:col>
      <xdr:colOff>101600</xdr:colOff>
      <xdr:row>98</xdr:row>
      <xdr:rowOff>123304</xdr:rowOff>
    </xdr:to>
    <xdr:sp macro="" textlink="">
      <xdr:nvSpPr>
        <xdr:cNvPr id="256" name="楕円 255"/>
        <xdr:cNvSpPr/>
      </xdr:nvSpPr>
      <xdr:spPr>
        <a:xfrm>
          <a:off x="2857500" y="16823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114431</xdr:rowOff>
    </xdr:from>
    <xdr:ext cx="534377" cy="259045"/>
    <xdr:sp macro="" textlink="">
      <xdr:nvSpPr>
        <xdr:cNvPr id="257" name="テキスト ボックス 256"/>
        <xdr:cNvSpPr txBox="1"/>
      </xdr:nvSpPr>
      <xdr:spPr>
        <a:xfrm>
          <a:off x="2641111" y="1691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164452</xdr:rowOff>
    </xdr:from>
    <xdr:to>
      <xdr:col>10</xdr:col>
      <xdr:colOff>165100</xdr:colOff>
      <xdr:row>98</xdr:row>
      <xdr:rowOff>94602</xdr:rowOff>
    </xdr:to>
    <xdr:sp macro="" textlink="">
      <xdr:nvSpPr>
        <xdr:cNvPr id="258" name="楕円 257"/>
        <xdr:cNvSpPr/>
      </xdr:nvSpPr>
      <xdr:spPr>
        <a:xfrm>
          <a:off x="1968500" y="1679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85729</xdr:rowOff>
    </xdr:from>
    <xdr:ext cx="534377" cy="259045"/>
    <xdr:sp macro="" textlink="">
      <xdr:nvSpPr>
        <xdr:cNvPr id="259" name="テキスト ボックス 258"/>
        <xdr:cNvSpPr txBox="1"/>
      </xdr:nvSpPr>
      <xdr:spPr>
        <a:xfrm>
          <a:off x="1752111" y="1688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31395</xdr:rowOff>
    </xdr:from>
    <xdr:to>
      <xdr:col>6</xdr:col>
      <xdr:colOff>38100</xdr:colOff>
      <xdr:row>98</xdr:row>
      <xdr:rowOff>132995</xdr:rowOff>
    </xdr:to>
    <xdr:sp macro="" textlink="">
      <xdr:nvSpPr>
        <xdr:cNvPr id="260" name="楕円 259"/>
        <xdr:cNvSpPr/>
      </xdr:nvSpPr>
      <xdr:spPr>
        <a:xfrm>
          <a:off x="1079500" y="1683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124122</xdr:rowOff>
    </xdr:from>
    <xdr:ext cx="534377" cy="259045"/>
    <xdr:sp macro="" textlink="">
      <xdr:nvSpPr>
        <xdr:cNvPr id="261" name="テキスト ボックス 260"/>
        <xdr:cNvSpPr txBox="1"/>
      </xdr:nvSpPr>
      <xdr:spPr>
        <a:xfrm>
          <a:off x="863111" y="169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50624</xdr:rowOff>
    </xdr:from>
    <xdr:to>
      <xdr:col>55</xdr:col>
      <xdr:colOff>0</xdr:colOff>
      <xdr:row>35</xdr:row>
      <xdr:rowOff>128814</xdr:rowOff>
    </xdr:to>
    <xdr:cxnSp macro="">
      <xdr:nvCxnSpPr>
        <xdr:cNvPr id="288" name="直線コネクタ 287"/>
        <xdr:cNvCxnSpPr/>
      </xdr:nvCxnSpPr>
      <xdr:spPr>
        <a:xfrm flipV="1">
          <a:off x="9639300" y="6051374"/>
          <a:ext cx="838200" cy="78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31682</xdr:rowOff>
    </xdr:from>
    <xdr:to>
      <xdr:col>50</xdr:col>
      <xdr:colOff>114300</xdr:colOff>
      <xdr:row>35</xdr:row>
      <xdr:rowOff>128814</xdr:rowOff>
    </xdr:to>
    <xdr:cxnSp macro="">
      <xdr:nvCxnSpPr>
        <xdr:cNvPr id="291" name="直線コネクタ 290"/>
        <xdr:cNvCxnSpPr/>
      </xdr:nvCxnSpPr>
      <xdr:spPr>
        <a:xfrm>
          <a:off x="8750300" y="6032432"/>
          <a:ext cx="889000" cy="9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30877</xdr:rowOff>
    </xdr:from>
    <xdr:to>
      <xdr:col>45</xdr:col>
      <xdr:colOff>177800</xdr:colOff>
      <xdr:row>35</xdr:row>
      <xdr:rowOff>31682</xdr:rowOff>
    </xdr:to>
    <xdr:cxnSp macro="">
      <xdr:nvCxnSpPr>
        <xdr:cNvPr id="294" name="直線コネクタ 293"/>
        <xdr:cNvCxnSpPr/>
      </xdr:nvCxnSpPr>
      <xdr:spPr>
        <a:xfrm>
          <a:off x="7861300" y="6031627"/>
          <a:ext cx="8890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30877</xdr:rowOff>
    </xdr:from>
    <xdr:to>
      <xdr:col>41</xdr:col>
      <xdr:colOff>50800</xdr:colOff>
      <xdr:row>35</xdr:row>
      <xdr:rowOff>133679</xdr:rowOff>
    </xdr:to>
    <xdr:cxnSp macro="">
      <xdr:nvCxnSpPr>
        <xdr:cNvPr id="297" name="直線コネクタ 296"/>
        <xdr:cNvCxnSpPr/>
      </xdr:nvCxnSpPr>
      <xdr:spPr>
        <a:xfrm flipV="1">
          <a:off x="6972300" y="6031627"/>
          <a:ext cx="889000" cy="10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171274</xdr:rowOff>
    </xdr:from>
    <xdr:to>
      <xdr:col>55</xdr:col>
      <xdr:colOff>50800</xdr:colOff>
      <xdr:row>35</xdr:row>
      <xdr:rowOff>101424</xdr:rowOff>
    </xdr:to>
    <xdr:sp macro="" textlink="">
      <xdr:nvSpPr>
        <xdr:cNvPr id="307" name="楕円 306"/>
        <xdr:cNvSpPr/>
      </xdr:nvSpPr>
      <xdr:spPr>
        <a:xfrm>
          <a:off x="10426700" y="600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22701</xdr:rowOff>
    </xdr:from>
    <xdr:ext cx="599010" cy="259045"/>
    <xdr:sp macro="" textlink="">
      <xdr:nvSpPr>
        <xdr:cNvPr id="308" name="補助費等該当値テキスト"/>
        <xdr:cNvSpPr txBox="1"/>
      </xdr:nvSpPr>
      <xdr:spPr>
        <a:xfrm>
          <a:off x="10528300" y="585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78014</xdr:rowOff>
    </xdr:from>
    <xdr:to>
      <xdr:col>50</xdr:col>
      <xdr:colOff>165100</xdr:colOff>
      <xdr:row>36</xdr:row>
      <xdr:rowOff>8164</xdr:rowOff>
    </xdr:to>
    <xdr:sp macro="" textlink="">
      <xdr:nvSpPr>
        <xdr:cNvPr id="309" name="楕円 308"/>
        <xdr:cNvSpPr/>
      </xdr:nvSpPr>
      <xdr:spPr>
        <a:xfrm>
          <a:off x="9588500" y="607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24691</xdr:rowOff>
    </xdr:from>
    <xdr:ext cx="599010" cy="259045"/>
    <xdr:sp macro="" textlink="">
      <xdr:nvSpPr>
        <xdr:cNvPr id="310" name="テキスト ボックス 309"/>
        <xdr:cNvSpPr txBox="1"/>
      </xdr:nvSpPr>
      <xdr:spPr>
        <a:xfrm>
          <a:off x="9339795" y="585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152332</xdr:rowOff>
    </xdr:from>
    <xdr:to>
      <xdr:col>46</xdr:col>
      <xdr:colOff>38100</xdr:colOff>
      <xdr:row>35</xdr:row>
      <xdr:rowOff>82482</xdr:rowOff>
    </xdr:to>
    <xdr:sp macro="" textlink="">
      <xdr:nvSpPr>
        <xdr:cNvPr id="311" name="楕円 310"/>
        <xdr:cNvSpPr/>
      </xdr:nvSpPr>
      <xdr:spPr>
        <a:xfrm>
          <a:off x="8699500" y="598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99009</xdr:rowOff>
    </xdr:from>
    <xdr:ext cx="599010" cy="259045"/>
    <xdr:sp macro="" textlink="">
      <xdr:nvSpPr>
        <xdr:cNvPr id="312" name="テキスト ボックス 311"/>
        <xdr:cNvSpPr txBox="1"/>
      </xdr:nvSpPr>
      <xdr:spPr>
        <a:xfrm>
          <a:off x="8450795" y="5756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151527</xdr:rowOff>
    </xdr:from>
    <xdr:to>
      <xdr:col>41</xdr:col>
      <xdr:colOff>101600</xdr:colOff>
      <xdr:row>35</xdr:row>
      <xdr:rowOff>81677</xdr:rowOff>
    </xdr:to>
    <xdr:sp macro="" textlink="">
      <xdr:nvSpPr>
        <xdr:cNvPr id="313" name="楕円 312"/>
        <xdr:cNvSpPr/>
      </xdr:nvSpPr>
      <xdr:spPr>
        <a:xfrm>
          <a:off x="7810500" y="598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98204</xdr:rowOff>
    </xdr:from>
    <xdr:ext cx="599010" cy="259045"/>
    <xdr:sp macro="" textlink="">
      <xdr:nvSpPr>
        <xdr:cNvPr id="314" name="テキスト ボックス 313"/>
        <xdr:cNvSpPr txBox="1"/>
      </xdr:nvSpPr>
      <xdr:spPr>
        <a:xfrm>
          <a:off x="7561795" y="5756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82879</xdr:rowOff>
    </xdr:from>
    <xdr:to>
      <xdr:col>36</xdr:col>
      <xdr:colOff>165100</xdr:colOff>
      <xdr:row>36</xdr:row>
      <xdr:rowOff>13029</xdr:rowOff>
    </xdr:to>
    <xdr:sp macro="" textlink="">
      <xdr:nvSpPr>
        <xdr:cNvPr id="315" name="楕円 314"/>
        <xdr:cNvSpPr/>
      </xdr:nvSpPr>
      <xdr:spPr>
        <a:xfrm>
          <a:off x="6921500" y="608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29556</xdr:rowOff>
    </xdr:from>
    <xdr:ext cx="599010" cy="259045"/>
    <xdr:sp macro="" textlink="">
      <xdr:nvSpPr>
        <xdr:cNvPr id="316" name="テキスト ボックス 315"/>
        <xdr:cNvSpPr txBox="1"/>
      </xdr:nvSpPr>
      <xdr:spPr>
        <a:xfrm>
          <a:off x="6672795" y="5858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141377</xdr:rowOff>
    </xdr:from>
    <xdr:to>
      <xdr:col>55</xdr:col>
      <xdr:colOff>0</xdr:colOff>
      <xdr:row>58</xdr:row>
      <xdr:rowOff>157005</xdr:rowOff>
    </xdr:to>
    <xdr:cxnSp macro="">
      <xdr:nvCxnSpPr>
        <xdr:cNvPr id="345" name="直線コネクタ 344"/>
        <xdr:cNvCxnSpPr/>
      </xdr:nvCxnSpPr>
      <xdr:spPr>
        <a:xfrm flipV="1">
          <a:off x="9639300" y="10085477"/>
          <a:ext cx="838200" cy="15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157005</xdr:rowOff>
    </xdr:from>
    <xdr:to>
      <xdr:col>50</xdr:col>
      <xdr:colOff>114300</xdr:colOff>
      <xdr:row>58</xdr:row>
      <xdr:rowOff>168856</xdr:rowOff>
    </xdr:to>
    <xdr:cxnSp macro="">
      <xdr:nvCxnSpPr>
        <xdr:cNvPr id="348" name="直線コネクタ 347"/>
        <xdr:cNvCxnSpPr/>
      </xdr:nvCxnSpPr>
      <xdr:spPr>
        <a:xfrm flipV="1">
          <a:off x="8750300" y="10101105"/>
          <a:ext cx="889000" cy="11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113061</xdr:rowOff>
    </xdr:from>
    <xdr:to>
      <xdr:col>45</xdr:col>
      <xdr:colOff>177800</xdr:colOff>
      <xdr:row>58</xdr:row>
      <xdr:rowOff>168856</xdr:rowOff>
    </xdr:to>
    <xdr:cxnSp macro="">
      <xdr:nvCxnSpPr>
        <xdr:cNvPr id="351" name="直線コネクタ 350"/>
        <xdr:cNvCxnSpPr/>
      </xdr:nvCxnSpPr>
      <xdr:spPr>
        <a:xfrm>
          <a:off x="7861300" y="10057161"/>
          <a:ext cx="889000" cy="55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113061</xdr:rowOff>
    </xdr:from>
    <xdr:to>
      <xdr:col>41</xdr:col>
      <xdr:colOff>50800</xdr:colOff>
      <xdr:row>58</xdr:row>
      <xdr:rowOff>129563</xdr:rowOff>
    </xdr:to>
    <xdr:cxnSp macro="">
      <xdr:nvCxnSpPr>
        <xdr:cNvPr id="354" name="直線コネクタ 353"/>
        <xdr:cNvCxnSpPr/>
      </xdr:nvCxnSpPr>
      <xdr:spPr>
        <a:xfrm flipV="1">
          <a:off x="6972300" y="10057161"/>
          <a:ext cx="889000" cy="1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166477</xdr:rowOff>
    </xdr:from>
    <xdr:ext cx="599010" cy="259045"/>
    <xdr:sp macro="" textlink="">
      <xdr:nvSpPr>
        <xdr:cNvPr id="356" name="テキスト ボックス 355"/>
        <xdr:cNvSpPr txBox="1"/>
      </xdr:nvSpPr>
      <xdr:spPr>
        <a:xfrm>
          <a:off x="7561795" y="10110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2618</xdr:rowOff>
    </xdr:from>
    <xdr:ext cx="599010" cy="259045"/>
    <xdr:sp macro="" textlink="">
      <xdr:nvSpPr>
        <xdr:cNvPr id="358" name="テキスト ボックス 357"/>
        <xdr:cNvSpPr txBox="1"/>
      </xdr:nvSpPr>
      <xdr:spPr>
        <a:xfrm>
          <a:off x="6672795" y="1011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90577</xdr:rowOff>
    </xdr:from>
    <xdr:to>
      <xdr:col>55</xdr:col>
      <xdr:colOff>50800</xdr:colOff>
      <xdr:row>59</xdr:row>
      <xdr:rowOff>20727</xdr:rowOff>
    </xdr:to>
    <xdr:sp macro="" textlink="">
      <xdr:nvSpPr>
        <xdr:cNvPr id="364" name="楕円 363"/>
        <xdr:cNvSpPr/>
      </xdr:nvSpPr>
      <xdr:spPr>
        <a:xfrm>
          <a:off x="10426700" y="1003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32932</xdr:rowOff>
    </xdr:from>
    <xdr:ext cx="534377" cy="259045"/>
    <xdr:sp macro="" textlink="">
      <xdr:nvSpPr>
        <xdr:cNvPr id="365" name="普通建設事業費該当値テキスト"/>
        <xdr:cNvSpPr txBox="1"/>
      </xdr:nvSpPr>
      <xdr:spPr>
        <a:xfrm>
          <a:off x="10528300" y="997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106205</xdr:rowOff>
    </xdr:from>
    <xdr:to>
      <xdr:col>50</xdr:col>
      <xdr:colOff>165100</xdr:colOff>
      <xdr:row>59</xdr:row>
      <xdr:rowOff>36355</xdr:rowOff>
    </xdr:to>
    <xdr:sp macro="" textlink="">
      <xdr:nvSpPr>
        <xdr:cNvPr id="366" name="楕円 365"/>
        <xdr:cNvSpPr/>
      </xdr:nvSpPr>
      <xdr:spPr>
        <a:xfrm>
          <a:off x="9588500" y="1005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27482</xdr:rowOff>
    </xdr:from>
    <xdr:ext cx="534377" cy="259045"/>
    <xdr:sp macro="" textlink="">
      <xdr:nvSpPr>
        <xdr:cNvPr id="367" name="テキスト ボックス 366"/>
        <xdr:cNvSpPr txBox="1"/>
      </xdr:nvSpPr>
      <xdr:spPr>
        <a:xfrm>
          <a:off x="9372111" y="10143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118056</xdr:rowOff>
    </xdr:from>
    <xdr:to>
      <xdr:col>46</xdr:col>
      <xdr:colOff>38100</xdr:colOff>
      <xdr:row>59</xdr:row>
      <xdr:rowOff>48206</xdr:rowOff>
    </xdr:to>
    <xdr:sp macro="" textlink="">
      <xdr:nvSpPr>
        <xdr:cNvPr id="368" name="楕円 367"/>
        <xdr:cNvSpPr/>
      </xdr:nvSpPr>
      <xdr:spPr>
        <a:xfrm>
          <a:off x="8699500" y="1006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39333</xdr:rowOff>
    </xdr:from>
    <xdr:ext cx="534377" cy="259045"/>
    <xdr:sp macro="" textlink="">
      <xdr:nvSpPr>
        <xdr:cNvPr id="369" name="テキスト ボックス 368"/>
        <xdr:cNvSpPr txBox="1"/>
      </xdr:nvSpPr>
      <xdr:spPr>
        <a:xfrm>
          <a:off x="8483111" y="1015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62261</xdr:rowOff>
    </xdr:from>
    <xdr:to>
      <xdr:col>41</xdr:col>
      <xdr:colOff>101600</xdr:colOff>
      <xdr:row>58</xdr:row>
      <xdr:rowOff>163861</xdr:rowOff>
    </xdr:to>
    <xdr:sp macro="" textlink="">
      <xdr:nvSpPr>
        <xdr:cNvPr id="370" name="楕円 369"/>
        <xdr:cNvSpPr/>
      </xdr:nvSpPr>
      <xdr:spPr>
        <a:xfrm>
          <a:off x="7810500" y="1000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8938</xdr:rowOff>
    </xdr:from>
    <xdr:ext cx="599010" cy="259045"/>
    <xdr:sp macro="" textlink="">
      <xdr:nvSpPr>
        <xdr:cNvPr id="371" name="テキスト ボックス 370"/>
        <xdr:cNvSpPr txBox="1"/>
      </xdr:nvSpPr>
      <xdr:spPr>
        <a:xfrm>
          <a:off x="7561795" y="9781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78763</xdr:rowOff>
    </xdr:from>
    <xdr:to>
      <xdr:col>36</xdr:col>
      <xdr:colOff>165100</xdr:colOff>
      <xdr:row>59</xdr:row>
      <xdr:rowOff>8913</xdr:rowOff>
    </xdr:to>
    <xdr:sp macro="" textlink="">
      <xdr:nvSpPr>
        <xdr:cNvPr id="372" name="楕円 371"/>
        <xdr:cNvSpPr/>
      </xdr:nvSpPr>
      <xdr:spPr>
        <a:xfrm>
          <a:off x="6921500" y="1002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25440</xdr:rowOff>
    </xdr:from>
    <xdr:ext cx="599010" cy="259045"/>
    <xdr:sp macro="" textlink="">
      <xdr:nvSpPr>
        <xdr:cNvPr id="373" name="テキスト ボックス 372"/>
        <xdr:cNvSpPr txBox="1"/>
      </xdr:nvSpPr>
      <xdr:spPr>
        <a:xfrm>
          <a:off x="6672795" y="9798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31685</xdr:rowOff>
    </xdr:from>
    <xdr:to>
      <xdr:col>55</xdr:col>
      <xdr:colOff>0</xdr:colOff>
      <xdr:row>79</xdr:row>
      <xdr:rowOff>75885</xdr:rowOff>
    </xdr:to>
    <xdr:cxnSp macro="">
      <xdr:nvCxnSpPr>
        <xdr:cNvPr id="404" name="直線コネクタ 403"/>
        <xdr:cNvCxnSpPr/>
      </xdr:nvCxnSpPr>
      <xdr:spPr>
        <a:xfrm flipV="1">
          <a:off x="9639300" y="13576235"/>
          <a:ext cx="838200" cy="44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142662</xdr:rowOff>
    </xdr:from>
    <xdr:ext cx="534377" cy="259045"/>
    <xdr:sp macro="" textlink="">
      <xdr:nvSpPr>
        <xdr:cNvPr id="405" name="普通建設事業費 （ うち新規整備　）平均値テキスト"/>
        <xdr:cNvSpPr txBox="1"/>
      </xdr:nvSpPr>
      <xdr:spPr>
        <a:xfrm>
          <a:off x="10528300" y="1351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75885</xdr:rowOff>
    </xdr:from>
    <xdr:to>
      <xdr:col>50</xdr:col>
      <xdr:colOff>114300</xdr:colOff>
      <xdr:row>79</xdr:row>
      <xdr:rowOff>80814</xdr:rowOff>
    </xdr:to>
    <xdr:cxnSp macro="">
      <xdr:nvCxnSpPr>
        <xdr:cNvPr id="407" name="直線コネクタ 406"/>
        <xdr:cNvCxnSpPr/>
      </xdr:nvCxnSpPr>
      <xdr:spPr>
        <a:xfrm flipV="1">
          <a:off x="8750300" y="13620435"/>
          <a:ext cx="889000" cy="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35119</xdr:rowOff>
    </xdr:from>
    <xdr:to>
      <xdr:col>45</xdr:col>
      <xdr:colOff>177800</xdr:colOff>
      <xdr:row>79</xdr:row>
      <xdr:rowOff>80814</xdr:rowOff>
    </xdr:to>
    <xdr:cxnSp macro="">
      <xdr:nvCxnSpPr>
        <xdr:cNvPr id="410" name="直線コネクタ 409"/>
        <xdr:cNvCxnSpPr/>
      </xdr:nvCxnSpPr>
      <xdr:spPr>
        <a:xfrm>
          <a:off x="7861300" y="13579669"/>
          <a:ext cx="889000" cy="4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35119</xdr:rowOff>
    </xdr:from>
    <xdr:to>
      <xdr:col>41</xdr:col>
      <xdr:colOff>50800</xdr:colOff>
      <xdr:row>79</xdr:row>
      <xdr:rowOff>37551</xdr:rowOff>
    </xdr:to>
    <xdr:cxnSp macro="">
      <xdr:nvCxnSpPr>
        <xdr:cNvPr id="413" name="直線コネクタ 412"/>
        <xdr:cNvCxnSpPr/>
      </xdr:nvCxnSpPr>
      <xdr:spPr>
        <a:xfrm flipV="1">
          <a:off x="6972300" y="13579669"/>
          <a:ext cx="889000" cy="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93964</xdr:rowOff>
    </xdr:from>
    <xdr:ext cx="534377" cy="259045"/>
    <xdr:sp macro="" textlink="">
      <xdr:nvSpPr>
        <xdr:cNvPr id="415" name="テキスト ボックス 414"/>
        <xdr:cNvSpPr txBox="1"/>
      </xdr:nvSpPr>
      <xdr:spPr>
        <a:xfrm>
          <a:off x="7594111" y="1363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81557</xdr:rowOff>
    </xdr:from>
    <xdr:ext cx="534377" cy="259045"/>
    <xdr:sp macro="" textlink="">
      <xdr:nvSpPr>
        <xdr:cNvPr id="417" name="テキスト ボックス 416"/>
        <xdr:cNvSpPr txBox="1"/>
      </xdr:nvSpPr>
      <xdr:spPr>
        <a:xfrm>
          <a:off x="6705111" y="13626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152335</xdr:rowOff>
    </xdr:from>
    <xdr:to>
      <xdr:col>55</xdr:col>
      <xdr:colOff>50800</xdr:colOff>
      <xdr:row>79</xdr:row>
      <xdr:rowOff>82485</xdr:rowOff>
    </xdr:to>
    <xdr:sp macro="" textlink="">
      <xdr:nvSpPr>
        <xdr:cNvPr id="423" name="楕円 422"/>
        <xdr:cNvSpPr/>
      </xdr:nvSpPr>
      <xdr:spPr>
        <a:xfrm>
          <a:off x="10426700" y="1352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111712</xdr:rowOff>
    </xdr:from>
    <xdr:ext cx="534377" cy="259045"/>
    <xdr:sp macro="" textlink="">
      <xdr:nvSpPr>
        <xdr:cNvPr id="424" name="普通建設事業費 （ うち新規整備　）該当値テキスト"/>
        <xdr:cNvSpPr txBox="1"/>
      </xdr:nvSpPr>
      <xdr:spPr>
        <a:xfrm>
          <a:off x="10528300" y="133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25085</xdr:rowOff>
    </xdr:from>
    <xdr:to>
      <xdr:col>50</xdr:col>
      <xdr:colOff>165100</xdr:colOff>
      <xdr:row>79</xdr:row>
      <xdr:rowOff>126685</xdr:rowOff>
    </xdr:to>
    <xdr:sp macro="" textlink="">
      <xdr:nvSpPr>
        <xdr:cNvPr id="425" name="楕円 424"/>
        <xdr:cNvSpPr/>
      </xdr:nvSpPr>
      <xdr:spPr>
        <a:xfrm>
          <a:off x="9588500" y="135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117812</xdr:rowOff>
    </xdr:from>
    <xdr:ext cx="534377" cy="259045"/>
    <xdr:sp macro="" textlink="">
      <xdr:nvSpPr>
        <xdr:cNvPr id="426" name="テキスト ボックス 425"/>
        <xdr:cNvSpPr txBox="1"/>
      </xdr:nvSpPr>
      <xdr:spPr>
        <a:xfrm>
          <a:off x="9372111" y="136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30014</xdr:rowOff>
    </xdr:from>
    <xdr:to>
      <xdr:col>46</xdr:col>
      <xdr:colOff>38100</xdr:colOff>
      <xdr:row>79</xdr:row>
      <xdr:rowOff>131614</xdr:rowOff>
    </xdr:to>
    <xdr:sp macro="" textlink="">
      <xdr:nvSpPr>
        <xdr:cNvPr id="427" name="楕円 426"/>
        <xdr:cNvSpPr/>
      </xdr:nvSpPr>
      <xdr:spPr>
        <a:xfrm>
          <a:off x="8699500" y="13574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122741</xdr:rowOff>
    </xdr:from>
    <xdr:ext cx="534377" cy="259045"/>
    <xdr:sp macro="" textlink="">
      <xdr:nvSpPr>
        <xdr:cNvPr id="428" name="テキスト ボックス 427"/>
        <xdr:cNvSpPr txBox="1"/>
      </xdr:nvSpPr>
      <xdr:spPr>
        <a:xfrm>
          <a:off x="8483111" y="13667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155769</xdr:rowOff>
    </xdr:from>
    <xdr:to>
      <xdr:col>41</xdr:col>
      <xdr:colOff>101600</xdr:colOff>
      <xdr:row>79</xdr:row>
      <xdr:rowOff>85919</xdr:rowOff>
    </xdr:to>
    <xdr:sp macro="" textlink="">
      <xdr:nvSpPr>
        <xdr:cNvPr id="429" name="楕円 428"/>
        <xdr:cNvSpPr/>
      </xdr:nvSpPr>
      <xdr:spPr>
        <a:xfrm>
          <a:off x="7810500" y="1352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102446</xdr:rowOff>
    </xdr:from>
    <xdr:ext cx="534377" cy="259045"/>
    <xdr:sp macro="" textlink="">
      <xdr:nvSpPr>
        <xdr:cNvPr id="430" name="テキスト ボックス 429"/>
        <xdr:cNvSpPr txBox="1"/>
      </xdr:nvSpPr>
      <xdr:spPr>
        <a:xfrm>
          <a:off x="7594111" y="13304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158201</xdr:rowOff>
    </xdr:from>
    <xdr:to>
      <xdr:col>36</xdr:col>
      <xdr:colOff>165100</xdr:colOff>
      <xdr:row>79</xdr:row>
      <xdr:rowOff>88351</xdr:rowOff>
    </xdr:to>
    <xdr:sp macro="" textlink="">
      <xdr:nvSpPr>
        <xdr:cNvPr id="431" name="楕円 430"/>
        <xdr:cNvSpPr/>
      </xdr:nvSpPr>
      <xdr:spPr>
        <a:xfrm>
          <a:off x="6921500" y="135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104878</xdr:rowOff>
    </xdr:from>
    <xdr:ext cx="534377" cy="259045"/>
    <xdr:sp macro="" textlink="">
      <xdr:nvSpPr>
        <xdr:cNvPr id="432" name="テキスト ボックス 431"/>
        <xdr:cNvSpPr txBox="1"/>
      </xdr:nvSpPr>
      <xdr:spPr>
        <a:xfrm>
          <a:off x="6705111" y="133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69182</xdr:rowOff>
    </xdr:from>
    <xdr:to>
      <xdr:col>55</xdr:col>
      <xdr:colOff>0</xdr:colOff>
      <xdr:row>97</xdr:row>
      <xdr:rowOff>152871</xdr:rowOff>
    </xdr:to>
    <xdr:cxnSp macro="">
      <xdr:nvCxnSpPr>
        <xdr:cNvPr id="459" name="直線コネクタ 458"/>
        <xdr:cNvCxnSpPr/>
      </xdr:nvCxnSpPr>
      <xdr:spPr>
        <a:xfrm>
          <a:off x="9639300" y="16699832"/>
          <a:ext cx="838200" cy="8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69182</xdr:rowOff>
    </xdr:from>
    <xdr:to>
      <xdr:col>50</xdr:col>
      <xdr:colOff>114300</xdr:colOff>
      <xdr:row>97</xdr:row>
      <xdr:rowOff>116639</xdr:rowOff>
    </xdr:to>
    <xdr:cxnSp macro="">
      <xdr:nvCxnSpPr>
        <xdr:cNvPr id="462" name="直線コネクタ 461"/>
        <xdr:cNvCxnSpPr/>
      </xdr:nvCxnSpPr>
      <xdr:spPr>
        <a:xfrm flipV="1">
          <a:off x="8750300" y="16699832"/>
          <a:ext cx="889000" cy="4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116639</xdr:rowOff>
    </xdr:from>
    <xdr:to>
      <xdr:col>45</xdr:col>
      <xdr:colOff>177800</xdr:colOff>
      <xdr:row>97</xdr:row>
      <xdr:rowOff>124603</xdr:rowOff>
    </xdr:to>
    <xdr:cxnSp macro="">
      <xdr:nvCxnSpPr>
        <xdr:cNvPr id="465" name="直線コネクタ 464"/>
        <xdr:cNvCxnSpPr/>
      </xdr:nvCxnSpPr>
      <xdr:spPr>
        <a:xfrm flipV="1">
          <a:off x="7861300" y="16747289"/>
          <a:ext cx="889000" cy="7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124603</xdr:rowOff>
    </xdr:from>
    <xdr:to>
      <xdr:col>41</xdr:col>
      <xdr:colOff>50800</xdr:colOff>
      <xdr:row>97</xdr:row>
      <xdr:rowOff>137730</xdr:rowOff>
    </xdr:to>
    <xdr:cxnSp macro="">
      <xdr:nvCxnSpPr>
        <xdr:cNvPr id="468" name="直線コネクタ 467"/>
        <xdr:cNvCxnSpPr/>
      </xdr:nvCxnSpPr>
      <xdr:spPr>
        <a:xfrm flipV="1">
          <a:off x="6972300" y="16755253"/>
          <a:ext cx="889000" cy="1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102071</xdr:rowOff>
    </xdr:from>
    <xdr:to>
      <xdr:col>55</xdr:col>
      <xdr:colOff>50800</xdr:colOff>
      <xdr:row>98</xdr:row>
      <xdr:rowOff>32221</xdr:rowOff>
    </xdr:to>
    <xdr:sp macro="" textlink="">
      <xdr:nvSpPr>
        <xdr:cNvPr id="478" name="楕円 477"/>
        <xdr:cNvSpPr/>
      </xdr:nvSpPr>
      <xdr:spPr>
        <a:xfrm>
          <a:off x="10426700" y="167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16998</xdr:rowOff>
    </xdr:from>
    <xdr:ext cx="534377" cy="259045"/>
    <xdr:sp macro="" textlink="">
      <xdr:nvSpPr>
        <xdr:cNvPr id="479" name="普通建設事業費 （ うち更新整備　）該当値テキスト"/>
        <xdr:cNvSpPr txBox="1"/>
      </xdr:nvSpPr>
      <xdr:spPr>
        <a:xfrm>
          <a:off x="10528300" y="166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18382</xdr:rowOff>
    </xdr:from>
    <xdr:to>
      <xdr:col>50</xdr:col>
      <xdr:colOff>165100</xdr:colOff>
      <xdr:row>97</xdr:row>
      <xdr:rowOff>119982</xdr:rowOff>
    </xdr:to>
    <xdr:sp macro="" textlink="">
      <xdr:nvSpPr>
        <xdr:cNvPr id="480" name="楕円 479"/>
        <xdr:cNvSpPr/>
      </xdr:nvSpPr>
      <xdr:spPr>
        <a:xfrm>
          <a:off x="9588500" y="1664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111109</xdr:rowOff>
    </xdr:from>
    <xdr:ext cx="534377" cy="259045"/>
    <xdr:sp macro="" textlink="">
      <xdr:nvSpPr>
        <xdr:cNvPr id="481" name="テキスト ボックス 480"/>
        <xdr:cNvSpPr txBox="1"/>
      </xdr:nvSpPr>
      <xdr:spPr>
        <a:xfrm>
          <a:off x="9372111" y="1674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65839</xdr:rowOff>
    </xdr:from>
    <xdr:to>
      <xdr:col>46</xdr:col>
      <xdr:colOff>38100</xdr:colOff>
      <xdr:row>97</xdr:row>
      <xdr:rowOff>167439</xdr:rowOff>
    </xdr:to>
    <xdr:sp macro="" textlink="">
      <xdr:nvSpPr>
        <xdr:cNvPr id="482" name="楕円 481"/>
        <xdr:cNvSpPr/>
      </xdr:nvSpPr>
      <xdr:spPr>
        <a:xfrm>
          <a:off x="8699500" y="1669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158566</xdr:rowOff>
    </xdr:from>
    <xdr:ext cx="534377" cy="259045"/>
    <xdr:sp macro="" textlink="">
      <xdr:nvSpPr>
        <xdr:cNvPr id="483" name="テキスト ボックス 482"/>
        <xdr:cNvSpPr txBox="1"/>
      </xdr:nvSpPr>
      <xdr:spPr>
        <a:xfrm>
          <a:off x="8483111" y="1678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73803</xdr:rowOff>
    </xdr:from>
    <xdr:to>
      <xdr:col>41</xdr:col>
      <xdr:colOff>101600</xdr:colOff>
      <xdr:row>98</xdr:row>
      <xdr:rowOff>3953</xdr:rowOff>
    </xdr:to>
    <xdr:sp macro="" textlink="">
      <xdr:nvSpPr>
        <xdr:cNvPr id="484" name="楕円 483"/>
        <xdr:cNvSpPr/>
      </xdr:nvSpPr>
      <xdr:spPr>
        <a:xfrm>
          <a:off x="7810500" y="1670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166530</xdr:rowOff>
    </xdr:from>
    <xdr:ext cx="534377" cy="259045"/>
    <xdr:sp macro="" textlink="">
      <xdr:nvSpPr>
        <xdr:cNvPr id="485" name="テキスト ボックス 484"/>
        <xdr:cNvSpPr txBox="1"/>
      </xdr:nvSpPr>
      <xdr:spPr>
        <a:xfrm>
          <a:off x="7594111" y="1679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86930</xdr:rowOff>
    </xdr:from>
    <xdr:to>
      <xdr:col>36</xdr:col>
      <xdr:colOff>165100</xdr:colOff>
      <xdr:row>98</xdr:row>
      <xdr:rowOff>17080</xdr:rowOff>
    </xdr:to>
    <xdr:sp macro="" textlink="">
      <xdr:nvSpPr>
        <xdr:cNvPr id="486" name="楕円 485"/>
        <xdr:cNvSpPr/>
      </xdr:nvSpPr>
      <xdr:spPr>
        <a:xfrm>
          <a:off x="6921500" y="1671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8207</xdr:rowOff>
    </xdr:from>
    <xdr:ext cx="534377" cy="259045"/>
    <xdr:sp macro="" textlink="">
      <xdr:nvSpPr>
        <xdr:cNvPr id="487" name="テキスト ボックス 486"/>
        <xdr:cNvSpPr txBox="1"/>
      </xdr:nvSpPr>
      <xdr:spPr>
        <a:xfrm>
          <a:off x="6705111" y="1681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74130</xdr:rowOff>
    </xdr:from>
    <xdr:to>
      <xdr:col>85</xdr:col>
      <xdr:colOff>127000</xdr:colOff>
      <xdr:row>38</xdr:row>
      <xdr:rowOff>138157</xdr:rowOff>
    </xdr:to>
    <xdr:cxnSp macro="">
      <xdr:nvCxnSpPr>
        <xdr:cNvPr id="516" name="直線コネクタ 515"/>
        <xdr:cNvCxnSpPr/>
      </xdr:nvCxnSpPr>
      <xdr:spPr>
        <a:xfrm flipV="1">
          <a:off x="15481300" y="6589230"/>
          <a:ext cx="8382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118235</xdr:rowOff>
    </xdr:from>
    <xdr:ext cx="534377" cy="259045"/>
    <xdr:sp macro="" textlink="">
      <xdr:nvSpPr>
        <xdr:cNvPr id="517" name="災害復旧事業費平均値テキスト"/>
        <xdr:cNvSpPr txBox="1"/>
      </xdr:nvSpPr>
      <xdr:spPr>
        <a:xfrm>
          <a:off x="16370300" y="6290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77101</xdr:rowOff>
    </xdr:from>
    <xdr:to>
      <xdr:col>81</xdr:col>
      <xdr:colOff>50800</xdr:colOff>
      <xdr:row>38</xdr:row>
      <xdr:rowOff>138157</xdr:rowOff>
    </xdr:to>
    <xdr:cxnSp macro="">
      <xdr:nvCxnSpPr>
        <xdr:cNvPr id="519" name="直線コネクタ 518"/>
        <xdr:cNvCxnSpPr/>
      </xdr:nvCxnSpPr>
      <xdr:spPr>
        <a:xfrm>
          <a:off x="14592300" y="6592201"/>
          <a:ext cx="889000" cy="6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42759</xdr:rowOff>
    </xdr:from>
    <xdr:ext cx="534377" cy="259045"/>
    <xdr:sp macro="" textlink="">
      <xdr:nvSpPr>
        <xdr:cNvPr id="521" name="テキスト ボックス 520"/>
        <xdr:cNvSpPr txBox="1"/>
      </xdr:nvSpPr>
      <xdr:spPr>
        <a:xfrm>
          <a:off x="15214111" y="6214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77101</xdr:rowOff>
    </xdr:from>
    <xdr:to>
      <xdr:col>76</xdr:col>
      <xdr:colOff>114300</xdr:colOff>
      <xdr:row>38</xdr:row>
      <xdr:rowOff>140157</xdr:rowOff>
    </xdr:to>
    <xdr:cxnSp macro="">
      <xdr:nvCxnSpPr>
        <xdr:cNvPr id="522" name="直線コネクタ 521"/>
        <xdr:cNvCxnSpPr/>
      </xdr:nvCxnSpPr>
      <xdr:spPr>
        <a:xfrm flipV="1">
          <a:off x="13703300" y="6592201"/>
          <a:ext cx="889000" cy="6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76135</xdr:rowOff>
    </xdr:from>
    <xdr:ext cx="534377" cy="259045"/>
    <xdr:sp macro="" textlink="">
      <xdr:nvSpPr>
        <xdr:cNvPr id="524" name="テキスト ボックス 523"/>
        <xdr:cNvSpPr txBox="1"/>
      </xdr:nvSpPr>
      <xdr:spPr>
        <a:xfrm>
          <a:off x="14325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140157</xdr:rowOff>
    </xdr:from>
    <xdr:to>
      <xdr:col>71</xdr:col>
      <xdr:colOff>177800</xdr:colOff>
      <xdr:row>39</xdr:row>
      <xdr:rowOff>28657</xdr:rowOff>
    </xdr:to>
    <xdr:cxnSp macro="">
      <xdr:nvCxnSpPr>
        <xdr:cNvPr id="525" name="直線コネクタ 524"/>
        <xdr:cNvCxnSpPr/>
      </xdr:nvCxnSpPr>
      <xdr:spPr>
        <a:xfrm flipV="1">
          <a:off x="12814300" y="665525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23330</xdr:rowOff>
    </xdr:from>
    <xdr:to>
      <xdr:col>85</xdr:col>
      <xdr:colOff>177800</xdr:colOff>
      <xdr:row>38</xdr:row>
      <xdr:rowOff>124930</xdr:rowOff>
    </xdr:to>
    <xdr:sp macro="" textlink="">
      <xdr:nvSpPr>
        <xdr:cNvPr id="535" name="楕円 534"/>
        <xdr:cNvSpPr/>
      </xdr:nvSpPr>
      <xdr:spPr>
        <a:xfrm>
          <a:off x="16268700" y="653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1757</xdr:rowOff>
    </xdr:from>
    <xdr:ext cx="469744" cy="259045"/>
    <xdr:sp macro="" textlink="">
      <xdr:nvSpPr>
        <xdr:cNvPr id="536" name="災害復旧事業費該当値テキスト"/>
        <xdr:cNvSpPr txBox="1"/>
      </xdr:nvSpPr>
      <xdr:spPr>
        <a:xfrm>
          <a:off x="16370300" y="651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87357</xdr:rowOff>
    </xdr:from>
    <xdr:to>
      <xdr:col>81</xdr:col>
      <xdr:colOff>101600</xdr:colOff>
      <xdr:row>39</xdr:row>
      <xdr:rowOff>17507</xdr:rowOff>
    </xdr:to>
    <xdr:sp macro="" textlink="">
      <xdr:nvSpPr>
        <xdr:cNvPr id="537" name="楕円 536"/>
        <xdr:cNvSpPr/>
      </xdr:nvSpPr>
      <xdr:spPr>
        <a:xfrm>
          <a:off x="15430500" y="66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8634</xdr:rowOff>
    </xdr:from>
    <xdr:ext cx="469744" cy="259045"/>
    <xdr:sp macro="" textlink="">
      <xdr:nvSpPr>
        <xdr:cNvPr id="538" name="テキスト ボックス 537"/>
        <xdr:cNvSpPr txBox="1"/>
      </xdr:nvSpPr>
      <xdr:spPr>
        <a:xfrm>
          <a:off x="15246428" y="669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26301</xdr:rowOff>
    </xdr:from>
    <xdr:to>
      <xdr:col>76</xdr:col>
      <xdr:colOff>165100</xdr:colOff>
      <xdr:row>38</xdr:row>
      <xdr:rowOff>127901</xdr:rowOff>
    </xdr:to>
    <xdr:sp macro="" textlink="">
      <xdr:nvSpPr>
        <xdr:cNvPr id="539" name="楕円 538"/>
        <xdr:cNvSpPr/>
      </xdr:nvSpPr>
      <xdr:spPr>
        <a:xfrm>
          <a:off x="14541500" y="65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119028</xdr:rowOff>
    </xdr:from>
    <xdr:ext cx="469744" cy="259045"/>
    <xdr:sp macro="" textlink="">
      <xdr:nvSpPr>
        <xdr:cNvPr id="540" name="テキスト ボックス 539"/>
        <xdr:cNvSpPr txBox="1"/>
      </xdr:nvSpPr>
      <xdr:spPr>
        <a:xfrm>
          <a:off x="14357428" y="6634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89357</xdr:rowOff>
    </xdr:from>
    <xdr:to>
      <xdr:col>72</xdr:col>
      <xdr:colOff>38100</xdr:colOff>
      <xdr:row>39</xdr:row>
      <xdr:rowOff>19507</xdr:rowOff>
    </xdr:to>
    <xdr:sp macro="" textlink="">
      <xdr:nvSpPr>
        <xdr:cNvPr id="541" name="楕円 540"/>
        <xdr:cNvSpPr/>
      </xdr:nvSpPr>
      <xdr:spPr>
        <a:xfrm>
          <a:off x="13652500" y="660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10634</xdr:rowOff>
    </xdr:from>
    <xdr:ext cx="469744" cy="259045"/>
    <xdr:sp macro="" textlink="">
      <xdr:nvSpPr>
        <xdr:cNvPr id="542" name="テキスト ボックス 541"/>
        <xdr:cNvSpPr txBox="1"/>
      </xdr:nvSpPr>
      <xdr:spPr>
        <a:xfrm>
          <a:off x="13468428" y="669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149307</xdr:rowOff>
    </xdr:from>
    <xdr:to>
      <xdr:col>67</xdr:col>
      <xdr:colOff>101600</xdr:colOff>
      <xdr:row>39</xdr:row>
      <xdr:rowOff>79457</xdr:rowOff>
    </xdr:to>
    <xdr:sp macro="" textlink="">
      <xdr:nvSpPr>
        <xdr:cNvPr id="543" name="楕円 542"/>
        <xdr:cNvSpPr/>
      </xdr:nvSpPr>
      <xdr:spPr>
        <a:xfrm>
          <a:off x="12763500" y="666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70584</xdr:rowOff>
    </xdr:from>
    <xdr:ext cx="378565" cy="259045"/>
    <xdr:sp macro="" textlink="">
      <xdr:nvSpPr>
        <xdr:cNvPr id="544" name="テキスト ボックス 543"/>
        <xdr:cNvSpPr txBox="1"/>
      </xdr:nvSpPr>
      <xdr:spPr>
        <a:xfrm>
          <a:off x="12625017" y="6757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120245</xdr:rowOff>
    </xdr:from>
    <xdr:to>
      <xdr:col>85</xdr:col>
      <xdr:colOff>127000</xdr:colOff>
      <xdr:row>76</xdr:row>
      <xdr:rowOff>171421</xdr:rowOff>
    </xdr:to>
    <xdr:cxnSp macro="">
      <xdr:nvCxnSpPr>
        <xdr:cNvPr id="620" name="直線コネクタ 619"/>
        <xdr:cNvCxnSpPr/>
      </xdr:nvCxnSpPr>
      <xdr:spPr>
        <a:xfrm flipV="1">
          <a:off x="15481300" y="13150445"/>
          <a:ext cx="8382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171421</xdr:rowOff>
    </xdr:from>
    <xdr:to>
      <xdr:col>81</xdr:col>
      <xdr:colOff>50800</xdr:colOff>
      <xdr:row>77</xdr:row>
      <xdr:rowOff>4913</xdr:rowOff>
    </xdr:to>
    <xdr:cxnSp macro="">
      <xdr:nvCxnSpPr>
        <xdr:cNvPr id="623" name="直線コネクタ 622"/>
        <xdr:cNvCxnSpPr/>
      </xdr:nvCxnSpPr>
      <xdr:spPr>
        <a:xfrm flipV="1">
          <a:off x="14592300" y="13201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35550</xdr:rowOff>
    </xdr:from>
    <xdr:ext cx="534377" cy="259045"/>
    <xdr:sp macro="" textlink="">
      <xdr:nvSpPr>
        <xdr:cNvPr id="625" name="テキスト ボックス 624"/>
        <xdr:cNvSpPr txBox="1"/>
      </xdr:nvSpPr>
      <xdr:spPr>
        <a:xfrm>
          <a:off x="15214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4913</xdr:rowOff>
    </xdr:from>
    <xdr:to>
      <xdr:col>76</xdr:col>
      <xdr:colOff>114300</xdr:colOff>
      <xdr:row>77</xdr:row>
      <xdr:rowOff>26036</xdr:rowOff>
    </xdr:to>
    <xdr:cxnSp macro="">
      <xdr:nvCxnSpPr>
        <xdr:cNvPr id="626" name="直線コネクタ 625"/>
        <xdr:cNvCxnSpPr/>
      </xdr:nvCxnSpPr>
      <xdr:spPr>
        <a:xfrm flipV="1">
          <a:off x="13703300" y="13206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34758</xdr:rowOff>
    </xdr:from>
    <xdr:ext cx="534377" cy="259045"/>
    <xdr:sp macro="" textlink="">
      <xdr:nvSpPr>
        <xdr:cNvPr id="628" name="テキスト ボックス 627"/>
        <xdr:cNvSpPr txBox="1"/>
      </xdr:nvSpPr>
      <xdr:spPr>
        <a:xfrm>
          <a:off x="14325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74467</xdr:rowOff>
    </xdr:from>
    <xdr:to>
      <xdr:col>71</xdr:col>
      <xdr:colOff>177800</xdr:colOff>
      <xdr:row>77</xdr:row>
      <xdr:rowOff>26036</xdr:rowOff>
    </xdr:to>
    <xdr:cxnSp macro="">
      <xdr:nvCxnSpPr>
        <xdr:cNvPr id="629" name="直線コネクタ 628"/>
        <xdr:cNvCxnSpPr/>
      </xdr:nvCxnSpPr>
      <xdr:spPr>
        <a:xfrm>
          <a:off x="12814300" y="13104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49581</xdr:rowOff>
    </xdr:from>
    <xdr:ext cx="534377" cy="259045"/>
    <xdr:sp macro="" textlink="">
      <xdr:nvSpPr>
        <xdr:cNvPr id="631" name="テキスト ボックス 630"/>
        <xdr:cNvSpPr txBox="1"/>
      </xdr:nvSpPr>
      <xdr:spPr>
        <a:xfrm>
          <a:off x="13436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69445</xdr:rowOff>
    </xdr:from>
    <xdr:to>
      <xdr:col>85</xdr:col>
      <xdr:colOff>177800</xdr:colOff>
      <xdr:row>76</xdr:row>
      <xdr:rowOff>171045</xdr:rowOff>
    </xdr:to>
    <xdr:sp macro="" textlink="">
      <xdr:nvSpPr>
        <xdr:cNvPr id="639" name="楕円 638"/>
        <xdr:cNvSpPr/>
      </xdr:nvSpPr>
      <xdr:spPr>
        <a:xfrm>
          <a:off x="16268700" y="1309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92323</xdr:rowOff>
    </xdr:from>
    <xdr:ext cx="534377" cy="259045"/>
    <xdr:sp macro="" textlink="">
      <xdr:nvSpPr>
        <xdr:cNvPr id="640" name="公債費該当値テキスト"/>
        <xdr:cNvSpPr txBox="1"/>
      </xdr:nvSpPr>
      <xdr:spPr>
        <a:xfrm>
          <a:off x="16370300" y="1295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120621</xdr:rowOff>
    </xdr:from>
    <xdr:to>
      <xdr:col>81</xdr:col>
      <xdr:colOff>101600</xdr:colOff>
      <xdr:row>77</xdr:row>
      <xdr:rowOff>50771</xdr:rowOff>
    </xdr:to>
    <xdr:sp macro="" textlink="">
      <xdr:nvSpPr>
        <xdr:cNvPr id="641" name="楕円 640"/>
        <xdr:cNvSpPr/>
      </xdr:nvSpPr>
      <xdr:spPr>
        <a:xfrm>
          <a:off x="15430500" y="13150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41898</xdr:rowOff>
    </xdr:from>
    <xdr:ext cx="534377" cy="259045"/>
    <xdr:sp macro="" textlink="">
      <xdr:nvSpPr>
        <xdr:cNvPr id="642" name="テキスト ボックス 641"/>
        <xdr:cNvSpPr txBox="1"/>
      </xdr:nvSpPr>
      <xdr:spPr>
        <a:xfrm>
          <a:off x="15214111" y="13243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125563</xdr:rowOff>
    </xdr:from>
    <xdr:to>
      <xdr:col>76</xdr:col>
      <xdr:colOff>165100</xdr:colOff>
      <xdr:row>77</xdr:row>
      <xdr:rowOff>55713</xdr:rowOff>
    </xdr:to>
    <xdr:sp macro="" textlink="">
      <xdr:nvSpPr>
        <xdr:cNvPr id="643" name="楕円 642"/>
        <xdr:cNvSpPr/>
      </xdr:nvSpPr>
      <xdr:spPr>
        <a:xfrm>
          <a:off x="14541500" y="1315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46840</xdr:rowOff>
    </xdr:from>
    <xdr:ext cx="534377" cy="259045"/>
    <xdr:sp macro="" textlink="">
      <xdr:nvSpPr>
        <xdr:cNvPr id="644" name="テキスト ボックス 643"/>
        <xdr:cNvSpPr txBox="1"/>
      </xdr:nvSpPr>
      <xdr:spPr>
        <a:xfrm>
          <a:off x="14325111" y="1324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146686</xdr:rowOff>
    </xdr:from>
    <xdr:to>
      <xdr:col>72</xdr:col>
      <xdr:colOff>38100</xdr:colOff>
      <xdr:row>77</xdr:row>
      <xdr:rowOff>76836</xdr:rowOff>
    </xdr:to>
    <xdr:sp macro="" textlink="">
      <xdr:nvSpPr>
        <xdr:cNvPr id="645" name="楕円 644"/>
        <xdr:cNvSpPr/>
      </xdr:nvSpPr>
      <xdr:spPr>
        <a:xfrm>
          <a:off x="13652500" y="1317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67963</xdr:rowOff>
    </xdr:from>
    <xdr:ext cx="534377" cy="259045"/>
    <xdr:sp macro="" textlink="">
      <xdr:nvSpPr>
        <xdr:cNvPr id="646" name="テキスト ボックス 645"/>
        <xdr:cNvSpPr txBox="1"/>
      </xdr:nvSpPr>
      <xdr:spPr>
        <a:xfrm>
          <a:off x="13436111" y="1326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23667</xdr:rowOff>
    </xdr:from>
    <xdr:to>
      <xdr:col>67</xdr:col>
      <xdr:colOff>101600</xdr:colOff>
      <xdr:row>76</xdr:row>
      <xdr:rowOff>125267</xdr:rowOff>
    </xdr:to>
    <xdr:sp macro="" textlink="">
      <xdr:nvSpPr>
        <xdr:cNvPr id="647" name="楕円 646"/>
        <xdr:cNvSpPr/>
      </xdr:nvSpPr>
      <xdr:spPr>
        <a:xfrm>
          <a:off x="12763500" y="13053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141794</xdr:rowOff>
    </xdr:from>
    <xdr:ext cx="534377" cy="259045"/>
    <xdr:sp macro="" textlink="">
      <xdr:nvSpPr>
        <xdr:cNvPr id="648" name="テキスト ボックス 647"/>
        <xdr:cNvSpPr txBox="1"/>
      </xdr:nvSpPr>
      <xdr:spPr>
        <a:xfrm>
          <a:off x="12547111" y="128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127181</xdr:rowOff>
    </xdr:from>
    <xdr:to>
      <xdr:col>85</xdr:col>
      <xdr:colOff>127000</xdr:colOff>
      <xdr:row>97</xdr:row>
      <xdr:rowOff>29231</xdr:rowOff>
    </xdr:to>
    <xdr:cxnSp macro="">
      <xdr:nvCxnSpPr>
        <xdr:cNvPr id="675" name="直線コネクタ 674"/>
        <xdr:cNvCxnSpPr/>
      </xdr:nvCxnSpPr>
      <xdr:spPr>
        <a:xfrm flipV="1">
          <a:off x="15481300" y="16414931"/>
          <a:ext cx="838200" cy="244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126423</xdr:rowOff>
    </xdr:from>
    <xdr:ext cx="534377" cy="259045"/>
    <xdr:sp macro="" textlink="">
      <xdr:nvSpPr>
        <xdr:cNvPr id="676" name="積立金平均値テキスト"/>
        <xdr:cNvSpPr txBox="1"/>
      </xdr:nvSpPr>
      <xdr:spPr>
        <a:xfrm>
          <a:off x="16370300" y="16757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19966</xdr:rowOff>
    </xdr:from>
    <xdr:to>
      <xdr:col>81</xdr:col>
      <xdr:colOff>50800</xdr:colOff>
      <xdr:row>97</xdr:row>
      <xdr:rowOff>29231</xdr:rowOff>
    </xdr:to>
    <xdr:cxnSp macro="">
      <xdr:nvCxnSpPr>
        <xdr:cNvPr id="678" name="直線コネクタ 677"/>
        <xdr:cNvCxnSpPr/>
      </xdr:nvCxnSpPr>
      <xdr:spPr>
        <a:xfrm>
          <a:off x="14592300" y="16479166"/>
          <a:ext cx="889000" cy="18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69716</xdr:rowOff>
    </xdr:from>
    <xdr:ext cx="534377" cy="259045"/>
    <xdr:sp macro="" textlink="">
      <xdr:nvSpPr>
        <xdr:cNvPr id="680" name="テキスト ボックス 679"/>
        <xdr:cNvSpPr txBox="1"/>
      </xdr:nvSpPr>
      <xdr:spPr>
        <a:xfrm>
          <a:off x="15214111" y="1687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19966</xdr:rowOff>
    </xdr:from>
    <xdr:to>
      <xdr:col>76</xdr:col>
      <xdr:colOff>114300</xdr:colOff>
      <xdr:row>96</xdr:row>
      <xdr:rowOff>54448</xdr:rowOff>
    </xdr:to>
    <xdr:cxnSp macro="">
      <xdr:nvCxnSpPr>
        <xdr:cNvPr id="681" name="直線コネクタ 680"/>
        <xdr:cNvCxnSpPr/>
      </xdr:nvCxnSpPr>
      <xdr:spPr>
        <a:xfrm flipV="1">
          <a:off x="13703300" y="16479166"/>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57173</xdr:rowOff>
    </xdr:from>
    <xdr:ext cx="534377" cy="259045"/>
    <xdr:sp macro="" textlink="">
      <xdr:nvSpPr>
        <xdr:cNvPr id="683" name="テキスト ボックス 682"/>
        <xdr:cNvSpPr txBox="1"/>
      </xdr:nvSpPr>
      <xdr:spPr>
        <a:xfrm>
          <a:off x="14325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9291</xdr:rowOff>
    </xdr:from>
    <xdr:to>
      <xdr:col>71</xdr:col>
      <xdr:colOff>177800</xdr:colOff>
      <xdr:row>96</xdr:row>
      <xdr:rowOff>54448</xdr:rowOff>
    </xdr:to>
    <xdr:cxnSp macro="">
      <xdr:nvCxnSpPr>
        <xdr:cNvPr id="684" name="直線コネクタ 683"/>
        <xdr:cNvCxnSpPr/>
      </xdr:nvCxnSpPr>
      <xdr:spPr>
        <a:xfrm>
          <a:off x="12814300" y="16297041"/>
          <a:ext cx="889000" cy="21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68347</xdr:rowOff>
    </xdr:from>
    <xdr:ext cx="534377" cy="259045"/>
    <xdr:sp macro="" textlink="">
      <xdr:nvSpPr>
        <xdr:cNvPr id="686" name="テキスト ボックス 685"/>
        <xdr:cNvSpPr txBox="1"/>
      </xdr:nvSpPr>
      <xdr:spPr>
        <a:xfrm>
          <a:off x="13436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76381</xdr:rowOff>
    </xdr:from>
    <xdr:to>
      <xdr:col>85</xdr:col>
      <xdr:colOff>177800</xdr:colOff>
      <xdr:row>96</xdr:row>
      <xdr:rowOff>6531</xdr:rowOff>
    </xdr:to>
    <xdr:sp macro="" textlink="">
      <xdr:nvSpPr>
        <xdr:cNvPr id="694" name="楕円 693"/>
        <xdr:cNvSpPr/>
      </xdr:nvSpPr>
      <xdr:spPr>
        <a:xfrm>
          <a:off x="16268700" y="1636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99258</xdr:rowOff>
    </xdr:from>
    <xdr:ext cx="599010" cy="259045"/>
    <xdr:sp macro="" textlink="">
      <xdr:nvSpPr>
        <xdr:cNvPr id="695" name="積立金該当値テキスト"/>
        <xdr:cNvSpPr txBox="1"/>
      </xdr:nvSpPr>
      <xdr:spPr>
        <a:xfrm>
          <a:off x="16370300" y="16215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149881</xdr:rowOff>
    </xdr:from>
    <xdr:to>
      <xdr:col>81</xdr:col>
      <xdr:colOff>101600</xdr:colOff>
      <xdr:row>97</xdr:row>
      <xdr:rowOff>80031</xdr:rowOff>
    </xdr:to>
    <xdr:sp macro="" textlink="">
      <xdr:nvSpPr>
        <xdr:cNvPr id="696" name="楕円 695"/>
        <xdr:cNvSpPr/>
      </xdr:nvSpPr>
      <xdr:spPr>
        <a:xfrm>
          <a:off x="15430500" y="166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96558</xdr:rowOff>
    </xdr:from>
    <xdr:ext cx="599010" cy="259045"/>
    <xdr:sp macro="" textlink="">
      <xdr:nvSpPr>
        <xdr:cNvPr id="697" name="テキスト ボックス 696"/>
        <xdr:cNvSpPr txBox="1"/>
      </xdr:nvSpPr>
      <xdr:spPr>
        <a:xfrm>
          <a:off x="15181795" y="16384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140616</xdr:rowOff>
    </xdr:from>
    <xdr:to>
      <xdr:col>76</xdr:col>
      <xdr:colOff>165100</xdr:colOff>
      <xdr:row>96</xdr:row>
      <xdr:rowOff>70766</xdr:rowOff>
    </xdr:to>
    <xdr:sp macro="" textlink="">
      <xdr:nvSpPr>
        <xdr:cNvPr id="698" name="楕円 697"/>
        <xdr:cNvSpPr/>
      </xdr:nvSpPr>
      <xdr:spPr>
        <a:xfrm>
          <a:off x="14541500" y="1642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87293</xdr:rowOff>
    </xdr:from>
    <xdr:ext cx="599010" cy="259045"/>
    <xdr:sp macro="" textlink="">
      <xdr:nvSpPr>
        <xdr:cNvPr id="699" name="テキスト ボックス 698"/>
        <xdr:cNvSpPr txBox="1"/>
      </xdr:nvSpPr>
      <xdr:spPr>
        <a:xfrm>
          <a:off x="14292795" y="1620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3648</xdr:rowOff>
    </xdr:from>
    <xdr:to>
      <xdr:col>72</xdr:col>
      <xdr:colOff>38100</xdr:colOff>
      <xdr:row>96</xdr:row>
      <xdr:rowOff>105248</xdr:rowOff>
    </xdr:to>
    <xdr:sp macro="" textlink="">
      <xdr:nvSpPr>
        <xdr:cNvPr id="700" name="楕円 699"/>
        <xdr:cNvSpPr/>
      </xdr:nvSpPr>
      <xdr:spPr>
        <a:xfrm>
          <a:off x="13652500" y="164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121775</xdr:rowOff>
    </xdr:from>
    <xdr:ext cx="599010" cy="259045"/>
    <xdr:sp macro="" textlink="">
      <xdr:nvSpPr>
        <xdr:cNvPr id="701" name="テキスト ボックス 700"/>
        <xdr:cNvSpPr txBox="1"/>
      </xdr:nvSpPr>
      <xdr:spPr>
        <a:xfrm>
          <a:off x="13403795" y="16238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129941</xdr:rowOff>
    </xdr:from>
    <xdr:to>
      <xdr:col>67</xdr:col>
      <xdr:colOff>101600</xdr:colOff>
      <xdr:row>95</xdr:row>
      <xdr:rowOff>60091</xdr:rowOff>
    </xdr:to>
    <xdr:sp macro="" textlink="">
      <xdr:nvSpPr>
        <xdr:cNvPr id="702" name="楕円 701"/>
        <xdr:cNvSpPr/>
      </xdr:nvSpPr>
      <xdr:spPr>
        <a:xfrm>
          <a:off x="12763500" y="1624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76618</xdr:rowOff>
    </xdr:from>
    <xdr:ext cx="599010" cy="259045"/>
    <xdr:sp macro="" textlink="">
      <xdr:nvSpPr>
        <xdr:cNvPr id="703" name="テキスト ボックス 702"/>
        <xdr:cNvSpPr txBox="1"/>
      </xdr:nvSpPr>
      <xdr:spPr>
        <a:xfrm>
          <a:off x="12514795" y="1602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136728</xdr:rowOff>
    </xdr:from>
    <xdr:to>
      <xdr:col>116</xdr:col>
      <xdr:colOff>63500</xdr:colOff>
      <xdr:row>38</xdr:row>
      <xdr:rowOff>136957</xdr:rowOff>
    </xdr:to>
    <xdr:cxnSp macro="">
      <xdr:nvCxnSpPr>
        <xdr:cNvPr id="730" name="直線コネクタ 729"/>
        <xdr:cNvCxnSpPr/>
      </xdr:nvCxnSpPr>
      <xdr:spPr>
        <a:xfrm flipV="1">
          <a:off x="21323300" y="665182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136957</xdr:rowOff>
    </xdr:from>
    <xdr:to>
      <xdr:col>111</xdr:col>
      <xdr:colOff>177800</xdr:colOff>
      <xdr:row>38</xdr:row>
      <xdr:rowOff>136957</xdr:rowOff>
    </xdr:to>
    <xdr:cxnSp macro="">
      <xdr:nvCxnSpPr>
        <xdr:cNvPr id="733" name="直線コネクタ 732"/>
        <xdr:cNvCxnSpPr/>
      </xdr:nvCxnSpPr>
      <xdr:spPr>
        <a:xfrm>
          <a:off x="20434300" y="66520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134351</xdr:rowOff>
    </xdr:from>
    <xdr:to>
      <xdr:col>107</xdr:col>
      <xdr:colOff>50800</xdr:colOff>
      <xdr:row>38</xdr:row>
      <xdr:rowOff>136957</xdr:rowOff>
    </xdr:to>
    <xdr:cxnSp macro="">
      <xdr:nvCxnSpPr>
        <xdr:cNvPr id="736" name="直線コネクタ 735"/>
        <xdr:cNvCxnSpPr/>
      </xdr:nvCxnSpPr>
      <xdr:spPr>
        <a:xfrm>
          <a:off x="19545300" y="6649451"/>
          <a:ext cx="8890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134351</xdr:rowOff>
    </xdr:from>
    <xdr:to>
      <xdr:col>102</xdr:col>
      <xdr:colOff>114300</xdr:colOff>
      <xdr:row>38</xdr:row>
      <xdr:rowOff>135813</xdr:rowOff>
    </xdr:to>
    <xdr:cxnSp macro="">
      <xdr:nvCxnSpPr>
        <xdr:cNvPr id="739" name="直線コネクタ 738"/>
        <xdr:cNvCxnSpPr/>
      </xdr:nvCxnSpPr>
      <xdr:spPr>
        <a:xfrm flipV="1">
          <a:off x="18656300" y="6649451"/>
          <a:ext cx="889000" cy="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85928</xdr:rowOff>
    </xdr:from>
    <xdr:to>
      <xdr:col>116</xdr:col>
      <xdr:colOff>114300</xdr:colOff>
      <xdr:row>39</xdr:row>
      <xdr:rowOff>16078</xdr:rowOff>
    </xdr:to>
    <xdr:sp macro="" textlink="">
      <xdr:nvSpPr>
        <xdr:cNvPr id="749" name="楕円 748"/>
        <xdr:cNvSpPr/>
      </xdr:nvSpPr>
      <xdr:spPr>
        <a:xfrm>
          <a:off x="22110700" y="66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855</xdr:rowOff>
    </xdr:from>
    <xdr:ext cx="313932" cy="259045"/>
    <xdr:sp macro="" textlink="">
      <xdr:nvSpPr>
        <xdr:cNvPr id="750" name="投資及び出資金該当値テキスト"/>
        <xdr:cNvSpPr txBox="1"/>
      </xdr:nvSpPr>
      <xdr:spPr>
        <a:xfrm>
          <a:off x="22212300" y="6515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86157</xdr:rowOff>
    </xdr:from>
    <xdr:to>
      <xdr:col>112</xdr:col>
      <xdr:colOff>38100</xdr:colOff>
      <xdr:row>39</xdr:row>
      <xdr:rowOff>16307</xdr:rowOff>
    </xdr:to>
    <xdr:sp macro="" textlink="">
      <xdr:nvSpPr>
        <xdr:cNvPr id="751" name="楕円 750"/>
        <xdr:cNvSpPr/>
      </xdr:nvSpPr>
      <xdr:spPr>
        <a:xfrm>
          <a:off x="21272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7434</xdr:rowOff>
    </xdr:from>
    <xdr:ext cx="313932" cy="259045"/>
    <xdr:sp macro="" textlink="">
      <xdr:nvSpPr>
        <xdr:cNvPr id="752" name="テキスト ボックス 751"/>
        <xdr:cNvSpPr txBox="1"/>
      </xdr:nvSpPr>
      <xdr:spPr>
        <a:xfrm>
          <a:off x="21166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86157</xdr:rowOff>
    </xdr:from>
    <xdr:to>
      <xdr:col>107</xdr:col>
      <xdr:colOff>101600</xdr:colOff>
      <xdr:row>39</xdr:row>
      <xdr:rowOff>16307</xdr:rowOff>
    </xdr:to>
    <xdr:sp macro="" textlink="">
      <xdr:nvSpPr>
        <xdr:cNvPr id="753" name="楕円 752"/>
        <xdr:cNvSpPr/>
      </xdr:nvSpPr>
      <xdr:spPr>
        <a:xfrm>
          <a:off x="20383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7434</xdr:rowOff>
    </xdr:from>
    <xdr:ext cx="313932" cy="259045"/>
    <xdr:sp macro="" textlink="">
      <xdr:nvSpPr>
        <xdr:cNvPr id="754" name="テキスト ボックス 753"/>
        <xdr:cNvSpPr txBox="1"/>
      </xdr:nvSpPr>
      <xdr:spPr>
        <a:xfrm>
          <a:off x="20277333" y="66939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83551</xdr:rowOff>
    </xdr:from>
    <xdr:to>
      <xdr:col>102</xdr:col>
      <xdr:colOff>165100</xdr:colOff>
      <xdr:row>39</xdr:row>
      <xdr:rowOff>13701</xdr:rowOff>
    </xdr:to>
    <xdr:sp macro="" textlink="">
      <xdr:nvSpPr>
        <xdr:cNvPr id="755" name="楕円 754"/>
        <xdr:cNvSpPr/>
      </xdr:nvSpPr>
      <xdr:spPr>
        <a:xfrm>
          <a:off x="19494500" y="6598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4828</xdr:rowOff>
    </xdr:from>
    <xdr:ext cx="378565" cy="259045"/>
    <xdr:sp macro="" textlink="">
      <xdr:nvSpPr>
        <xdr:cNvPr id="756" name="テキスト ボックス 755"/>
        <xdr:cNvSpPr txBox="1"/>
      </xdr:nvSpPr>
      <xdr:spPr>
        <a:xfrm>
          <a:off x="19356017" y="669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85013</xdr:rowOff>
    </xdr:from>
    <xdr:to>
      <xdr:col>98</xdr:col>
      <xdr:colOff>38100</xdr:colOff>
      <xdr:row>39</xdr:row>
      <xdr:rowOff>15163</xdr:rowOff>
    </xdr:to>
    <xdr:sp macro="" textlink="">
      <xdr:nvSpPr>
        <xdr:cNvPr id="757" name="楕円 756"/>
        <xdr:cNvSpPr/>
      </xdr:nvSpPr>
      <xdr:spPr>
        <a:xfrm>
          <a:off x="18605500" y="660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6290</xdr:rowOff>
    </xdr:from>
    <xdr:ext cx="313932" cy="259045"/>
    <xdr:sp macro="" textlink="">
      <xdr:nvSpPr>
        <xdr:cNvPr id="758" name="テキスト ボックス 757"/>
        <xdr:cNvSpPr txBox="1"/>
      </xdr:nvSpPr>
      <xdr:spPr>
        <a:xfrm>
          <a:off x="18499333" y="66928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98192</xdr:rowOff>
    </xdr:from>
    <xdr:to>
      <xdr:col>116</xdr:col>
      <xdr:colOff>63500</xdr:colOff>
      <xdr:row>77</xdr:row>
      <xdr:rowOff>112181</xdr:rowOff>
    </xdr:to>
    <xdr:cxnSp macro="">
      <xdr:nvCxnSpPr>
        <xdr:cNvPr id="849" name="直線コネクタ 848"/>
        <xdr:cNvCxnSpPr/>
      </xdr:nvCxnSpPr>
      <xdr:spPr>
        <a:xfrm flipV="1">
          <a:off x="21323300" y="13299842"/>
          <a:ext cx="838200" cy="1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76442</xdr:rowOff>
    </xdr:from>
    <xdr:ext cx="534377" cy="259045"/>
    <xdr:sp macro="" textlink="">
      <xdr:nvSpPr>
        <xdr:cNvPr id="850" name="繰出金平均値テキスト"/>
        <xdr:cNvSpPr txBox="1"/>
      </xdr:nvSpPr>
      <xdr:spPr>
        <a:xfrm>
          <a:off x="22212300" y="12935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112181</xdr:rowOff>
    </xdr:from>
    <xdr:to>
      <xdr:col>111</xdr:col>
      <xdr:colOff>177800</xdr:colOff>
      <xdr:row>77</xdr:row>
      <xdr:rowOff>127322</xdr:rowOff>
    </xdr:to>
    <xdr:cxnSp macro="">
      <xdr:nvCxnSpPr>
        <xdr:cNvPr id="852" name="直線コネクタ 851"/>
        <xdr:cNvCxnSpPr/>
      </xdr:nvCxnSpPr>
      <xdr:spPr>
        <a:xfrm flipV="1">
          <a:off x="20434300" y="13313831"/>
          <a:ext cx="889000" cy="15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28273</xdr:rowOff>
    </xdr:from>
    <xdr:ext cx="534377" cy="259045"/>
    <xdr:sp macro="" textlink="">
      <xdr:nvSpPr>
        <xdr:cNvPr id="854" name="テキスト ボックス 853"/>
        <xdr:cNvSpPr txBox="1"/>
      </xdr:nvSpPr>
      <xdr:spPr>
        <a:xfrm>
          <a:off x="21056111" y="1288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22723</xdr:rowOff>
    </xdr:from>
    <xdr:to>
      <xdr:col>107</xdr:col>
      <xdr:colOff>50800</xdr:colOff>
      <xdr:row>77</xdr:row>
      <xdr:rowOff>127322</xdr:rowOff>
    </xdr:to>
    <xdr:cxnSp macro="">
      <xdr:nvCxnSpPr>
        <xdr:cNvPr id="855" name="直線コネクタ 854"/>
        <xdr:cNvCxnSpPr/>
      </xdr:nvCxnSpPr>
      <xdr:spPr>
        <a:xfrm>
          <a:off x="19545300" y="13224373"/>
          <a:ext cx="889000" cy="104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35751</xdr:rowOff>
    </xdr:from>
    <xdr:ext cx="534377" cy="259045"/>
    <xdr:sp macro="" textlink="">
      <xdr:nvSpPr>
        <xdr:cNvPr id="857" name="テキスト ボックス 856"/>
        <xdr:cNvSpPr txBox="1"/>
      </xdr:nvSpPr>
      <xdr:spPr>
        <a:xfrm>
          <a:off x="20167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22723</xdr:rowOff>
    </xdr:from>
    <xdr:to>
      <xdr:col>102</xdr:col>
      <xdr:colOff>114300</xdr:colOff>
      <xdr:row>77</xdr:row>
      <xdr:rowOff>171355</xdr:rowOff>
    </xdr:to>
    <xdr:cxnSp macro="">
      <xdr:nvCxnSpPr>
        <xdr:cNvPr id="858" name="直線コネクタ 857"/>
        <xdr:cNvCxnSpPr/>
      </xdr:nvCxnSpPr>
      <xdr:spPr>
        <a:xfrm flipV="1">
          <a:off x="18656300" y="13224373"/>
          <a:ext cx="889000" cy="14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22884</xdr:rowOff>
    </xdr:from>
    <xdr:ext cx="534377" cy="259045"/>
    <xdr:sp macro="" textlink="">
      <xdr:nvSpPr>
        <xdr:cNvPr id="860" name="テキスト ボックス 859"/>
        <xdr:cNvSpPr txBox="1"/>
      </xdr:nvSpPr>
      <xdr:spPr>
        <a:xfrm>
          <a:off x="19278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32812</xdr:rowOff>
    </xdr:from>
    <xdr:ext cx="534377" cy="259045"/>
    <xdr:sp macro="" textlink="">
      <xdr:nvSpPr>
        <xdr:cNvPr id="862" name="テキスト ボックス 861"/>
        <xdr:cNvSpPr txBox="1"/>
      </xdr:nvSpPr>
      <xdr:spPr>
        <a:xfrm>
          <a:off x="18389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47392</xdr:rowOff>
    </xdr:from>
    <xdr:to>
      <xdr:col>116</xdr:col>
      <xdr:colOff>114300</xdr:colOff>
      <xdr:row>77</xdr:row>
      <xdr:rowOff>148992</xdr:rowOff>
    </xdr:to>
    <xdr:sp macro="" textlink="">
      <xdr:nvSpPr>
        <xdr:cNvPr id="868" name="楕円 867"/>
        <xdr:cNvSpPr/>
      </xdr:nvSpPr>
      <xdr:spPr>
        <a:xfrm>
          <a:off x="22110700" y="13249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25819</xdr:rowOff>
    </xdr:from>
    <xdr:ext cx="534377" cy="259045"/>
    <xdr:sp macro="" textlink="">
      <xdr:nvSpPr>
        <xdr:cNvPr id="869" name="繰出金該当値テキスト"/>
        <xdr:cNvSpPr txBox="1"/>
      </xdr:nvSpPr>
      <xdr:spPr>
        <a:xfrm>
          <a:off x="22212300" y="13227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61381</xdr:rowOff>
    </xdr:from>
    <xdr:to>
      <xdr:col>112</xdr:col>
      <xdr:colOff>38100</xdr:colOff>
      <xdr:row>77</xdr:row>
      <xdr:rowOff>162981</xdr:rowOff>
    </xdr:to>
    <xdr:sp macro="" textlink="">
      <xdr:nvSpPr>
        <xdr:cNvPr id="870" name="楕円 869"/>
        <xdr:cNvSpPr/>
      </xdr:nvSpPr>
      <xdr:spPr>
        <a:xfrm>
          <a:off x="21272500" y="13263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154108</xdr:rowOff>
    </xdr:from>
    <xdr:ext cx="534377" cy="259045"/>
    <xdr:sp macro="" textlink="">
      <xdr:nvSpPr>
        <xdr:cNvPr id="871" name="テキスト ボックス 870"/>
        <xdr:cNvSpPr txBox="1"/>
      </xdr:nvSpPr>
      <xdr:spPr>
        <a:xfrm>
          <a:off x="21056111" y="133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76522</xdr:rowOff>
    </xdr:from>
    <xdr:to>
      <xdr:col>107</xdr:col>
      <xdr:colOff>101600</xdr:colOff>
      <xdr:row>78</xdr:row>
      <xdr:rowOff>6672</xdr:rowOff>
    </xdr:to>
    <xdr:sp macro="" textlink="">
      <xdr:nvSpPr>
        <xdr:cNvPr id="872" name="楕円 871"/>
        <xdr:cNvSpPr/>
      </xdr:nvSpPr>
      <xdr:spPr>
        <a:xfrm>
          <a:off x="20383500" y="1327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169249</xdr:rowOff>
    </xdr:from>
    <xdr:ext cx="534377" cy="259045"/>
    <xdr:sp macro="" textlink="">
      <xdr:nvSpPr>
        <xdr:cNvPr id="873" name="テキスト ボックス 872"/>
        <xdr:cNvSpPr txBox="1"/>
      </xdr:nvSpPr>
      <xdr:spPr>
        <a:xfrm>
          <a:off x="20167111" y="13370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143373</xdr:rowOff>
    </xdr:from>
    <xdr:to>
      <xdr:col>102</xdr:col>
      <xdr:colOff>165100</xdr:colOff>
      <xdr:row>77</xdr:row>
      <xdr:rowOff>73523</xdr:rowOff>
    </xdr:to>
    <xdr:sp macro="" textlink="">
      <xdr:nvSpPr>
        <xdr:cNvPr id="874" name="楕円 873"/>
        <xdr:cNvSpPr/>
      </xdr:nvSpPr>
      <xdr:spPr>
        <a:xfrm>
          <a:off x="19494500" y="1317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64650</xdr:rowOff>
    </xdr:from>
    <xdr:ext cx="534377" cy="259045"/>
    <xdr:sp macro="" textlink="">
      <xdr:nvSpPr>
        <xdr:cNvPr id="875" name="テキスト ボックス 874"/>
        <xdr:cNvSpPr txBox="1"/>
      </xdr:nvSpPr>
      <xdr:spPr>
        <a:xfrm>
          <a:off x="19278111" y="1326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120555</xdr:rowOff>
    </xdr:from>
    <xdr:to>
      <xdr:col>98</xdr:col>
      <xdr:colOff>38100</xdr:colOff>
      <xdr:row>78</xdr:row>
      <xdr:rowOff>50705</xdr:rowOff>
    </xdr:to>
    <xdr:sp macro="" textlink="">
      <xdr:nvSpPr>
        <xdr:cNvPr id="876" name="楕円 875"/>
        <xdr:cNvSpPr/>
      </xdr:nvSpPr>
      <xdr:spPr>
        <a:xfrm>
          <a:off x="18605500" y="1332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41832</xdr:rowOff>
    </xdr:from>
    <xdr:ext cx="534377" cy="259045"/>
    <xdr:sp macro="" textlink="">
      <xdr:nvSpPr>
        <xdr:cNvPr id="877" name="テキスト ボックス 876"/>
        <xdr:cNvSpPr txBox="1"/>
      </xdr:nvSpPr>
      <xdr:spPr>
        <a:xfrm>
          <a:off x="18389111" y="1341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９６２，９８２</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円となっている。主な構成項目である人件費は、住民一人当たり１２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４，１４９</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円で増加傾向にあり、平成２</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７</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年度から比較すると</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１２．５</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％増加し類似団体平均を上回る水準となっている。要因としては、職員数が類似団体平均と比較して多</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く、</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平均年齢</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も</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高いことが考えられ、将来人口に見合った定員管理を行う必要がある。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・類似団体と比較し積立金が多いのは、ふるさと納税によるところが大きいが、寄附</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金が</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減っても健全な財政運営ができるよう</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経常経費の削減に努める</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９７，８００</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円となっており、</a:t>
          </a:r>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年続けて類似団体と比較して一人当たりコストが低い状況となっている。令和元年から２年度にかけて公共施設等個別施設計画を策定し、計画的に施設の更新を進めていくことで事業費の平準化を目指す。</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68961</xdr:rowOff>
    </xdr:from>
    <xdr:to>
      <xdr:col>24</xdr:col>
      <xdr:colOff>63500</xdr:colOff>
      <xdr:row>37</xdr:row>
      <xdr:rowOff>124968</xdr:rowOff>
    </xdr:to>
    <xdr:cxnSp macro="">
      <xdr:nvCxnSpPr>
        <xdr:cNvPr id="61" name="直線コネクタ 60"/>
        <xdr:cNvCxnSpPr/>
      </xdr:nvCxnSpPr>
      <xdr:spPr>
        <a:xfrm flipV="1">
          <a:off x="3797300" y="6241161"/>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124968</xdr:rowOff>
    </xdr:from>
    <xdr:to>
      <xdr:col>19</xdr:col>
      <xdr:colOff>177800</xdr:colOff>
      <xdr:row>37</xdr:row>
      <xdr:rowOff>128524</xdr:rowOff>
    </xdr:to>
    <xdr:cxnSp macro="">
      <xdr:nvCxnSpPr>
        <xdr:cNvPr id="64" name="直線コネクタ 63"/>
        <xdr:cNvCxnSpPr/>
      </xdr:nvCxnSpPr>
      <xdr:spPr>
        <a:xfrm flipV="1">
          <a:off x="2908300" y="6468618"/>
          <a:ext cx="889000" cy="3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163212</xdr:rowOff>
    </xdr:from>
    <xdr:ext cx="469744" cy="259045"/>
    <xdr:sp macro="" textlink="">
      <xdr:nvSpPr>
        <xdr:cNvPr id="66" name="テキスト ボックス 65"/>
        <xdr:cNvSpPr txBox="1"/>
      </xdr:nvSpPr>
      <xdr:spPr>
        <a:xfrm>
          <a:off x="3562428" y="599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128524</xdr:rowOff>
    </xdr:from>
    <xdr:to>
      <xdr:col>15</xdr:col>
      <xdr:colOff>50800</xdr:colOff>
      <xdr:row>38</xdr:row>
      <xdr:rowOff>9271</xdr:rowOff>
    </xdr:to>
    <xdr:cxnSp macro="">
      <xdr:nvCxnSpPr>
        <xdr:cNvPr id="67" name="直線コネクタ 66"/>
        <xdr:cNvCxnSpPr/>
      </xdr:nvCxnSpPr>
      <xdr:spPr>
        <a:xfrm flipV="1">
          <a:off x="2019300" y="6472174"/>
          <a:ext cx="889000" cy="5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12209</xdr:rowOff>
    </xdr:from>
    <xdr:ext cx="469744" cy="259045"/>
    <xdr:sp macro="" textlink="">
      <xdr:nvSpPr>
        <xdr:cNvPr id="69" name="テキスト ボックス 68"/>
        <xdr:cNvSpPr txBox="1"/>
      </xdr:nvSpPr>
      <xdr:spPr>
        <a:xfrm>
          <a:off x="2673428" y="601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127000</xdr:rowOff>
    </xdr:from>
    <xdr:to>
      <xdr:col>10</xdr:col>
      <xdr:colOff>114300</xdr:colOff>
      <xdr:row>38</xdr:row>
      <xdr:rowOff>9271</xdr:rowOff>
    </xdr:to>
    <xdr:cxnSp macro="">
      <xdr:nvCxnSpPr>
        <xdr:cNvPr id="70" name="直線コネクタ 69"/>
        <xdr:cNvCxnSpPr/>
      </xdr:nvCxnSpPr>
      <xdr:spPr>
        <a:xfrm>
          <a:off x="1130300" y="6470650"/>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36339</xdr:rowOff>
    </xdr:from>
    <xdr:ext cx="469744" cy="259045"/>
    <xdr:sp macro="" textlink="">
      <xdr:nvSpPr>
        <xdr:cNvPr id="72" name="テキスト ボックス 71"/>
        <xdr:cNvSpPr txBox="1"/>
      </xdr:nvSpPr>
      <xdr:spPr>
        <a:xfrm>
          <a:off x="1784428" y="6037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120921</xdr:rowOff>
    </xdr:from>
    <xdr:ext cx="469744" cy="259045"/>
    <xdr:sp macro="" textlink="">
      <xdr:nvSpPr>
        <xdr:cNvPr id="74" name="テキスト ボックス 73"/>
        <xdr:cNvSpPr txBox="1"/>
      </xdr:nvSpPr>
      <xdr:spPr>
        <a:xfrm>
          <a:off x="895428" y="595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18161</xdr:rowOff>
    </xdr:from>
    <xdr:to>
      <xdr:col>24</xdr:col>
      <xdr:colOff>114300</xdr:colOff>
      <xdr:row>36</xdr:row>
      <xdr:rowOff>119761</xdr:rowOff>
    </xdr:to>
    <xdr:sp macro="" textlink="">
      <xdr:nvSpPr>
        <xdr:cNvPr id="80" name="楕円 79"/>
        <xdr:cNvSpPr/>
      </xdr:nvSpPr>
      <xdr:spPr>
        <a:xfrm>
          <a:off x="4584700" y="61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41038</xdr:rowOff>
    </xdr:from>
    <xdr:ext cx="469744" cy="259045"/>
    <xdr:sp macro="" textlink="">
      <xdr:nvSpPr>
        <xdr:cNvPr id="81" name="議会費該当値テキスト"/>
        <xdr:cNvSpPr txBox="1"/>
      </xdr:nvSpPr>
      <xdr:spPr>
        <a:xfrm>
          <a:off x="4686300" y="604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74168</xdr:rowOff>
    </xdr:from>
    <xdr:to>
      <xdr:col>20</xdr:col>
      <xdr:colOff>38100</xdr:colOff>
      <xdr:row>38</xdr:row>
      <xdr:rowOff>4318</xdr:rowOff>
    </xdr:to>
    <xdr:sp macro="" textlink="">
      <xdr:nvSpPr>
        <xdr:cNvPr id="82" name="楕円 81"/>
        <xdr:cNvSpPr/>
      </xdr:nvSpPr>
      <xdr:spPr>
        <a:xfrm>
          <a:off x="3746500" y="641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166895</xdr:rowOff>
    </xdr:from>
    <xdr:ext cx="469744" cy="259045"/>
    <xdr:sp macro="" textlink="">
      <xdr:nvSpPr>
        <xdr:cNvPr id="83" name="テキスト ボックス 82"/>
        <xdr:cNvSpPr txBox="1"/>
      </xdr:nvSpPr>
      <xdr:spPr>
        <a:xfrm>
          <a:off x="3562428" y="651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77724</xdr:rowOff>
    </xdr:from>
    <xdr:to>
      <xdr:col>15</xdr:col>
      <xdr:colOff>101600</xdr:colOff>
      <xdr:row>38</xdr:row>
      <xdr:rowOff>7874</xdr:rowOff>
    </xdr:to>
    <xdr:sp macro="" textlink="">
      <xdr:nvSpPr>
        <xdr:cNvPr id="84" name="楕円 83"/>
        <xdr:cNvSpPr/>
      </xdr:nvSpPr>
      <xdr:spPr>
        <a:xfrm>
          <a:off x="2857500" y="64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170451</xdr:rowOff>
    </xdr:from>
    <xdr:ext cx="469744" cy="259045"/>
    <xdr:sp macro="" textlink="">
      <xdr:nvSpPr>
        <xdr:cNvPr id="85" name="テキスト ボックス 84"/>
        <xdr:cNvSpPr txBox="1"/>
      </xdr:nvSpPr>
      <xdr:spPr>
        <a:xfrm>
          <a:off x="2673428" y="6514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129921</xdr:rowOff>
    </xdr:from>
    <xdr:to>
      <xdr:col>10</xdr:col>
      <xdr:colOff>165100</xdr:colOff>
      <xdr:row>38</xdr:row>
      <xdr:rowOff>60071</xdr:rowOff>
    </xdr:to>
    <xdr:sp macro="" textlink="">
      <xdr:nvSpPr>
        <xdr:cNvPr id="86" name="楕円 85"/>
        <xdr:cNvSpPr/>
      </xdr:nvSpPr>
      <xdr:spPr>
        <a:xfrm>
          <a:off x="1968500" y="647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51198</xdr:rowOff>
    </xdr:from>
    <xdr:ext cx="469744" cy="259045"/>
    <xdr:sp macro="" textlink="">
      <xdr:nvSpPr>
        <xdr:cNvPr id="87" name="テキスト ボックス 86"/>
        <xdr:cNvSpPr txBox="1"/>
      </xdr:nvSpPr>
      <xdr:spPr>
        <a:xfrm>
          <a:off x="1784428" y="656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76200</xdr:rowOff>
    </xdr:from>
    <xdr:to>
      <xdr:col>6</xdr:col>
      <xdr:colOff>38100</xdr:colOff>
      <xdr:row>38</xdr:row>
      <xdr:rowOff>6350</xdr:rowOff>
    </xdr:to>
    <xdr:sp macro="" textlink="">
      <xdr:nvSpPr>
        <xdr:cNvPr id="88" name="楕円 87"/>
        <xdr:cNvSpPr/>
      </xdr:nvSpPr>
      <xdr:spPr>
        <a:xfrm>
          <a:off x="10795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168927</xdr:rowOff>
    </xdr:from>
    <xdr:ext cx="469744" cy="259045"/>
    <xdr:sp macro="" textlink="">
      <xdr:nvSpPr>
        <xdr:cNvPr id="89" name="テキスト ボックス 88"/>
        <xdr:cNvSpPr txBox="1"/>
      </xdr:nvSpPr>
      <xdr:spPr>
        <a:xfrm>
          <a:off x="895428" y="651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78216</xdr:rowOff>
    </xdr:from>
    <xdr:to>
      <xdr:col>24</xdr:col>
      <xdr:colOff>63500</xdr:colOff>
      <xdr:row>57</xdr:row>
      <xdr:rowOff>94408</xdr:rowOff>
    </xdr:to>
    <xdr:cxnSp macro="">
      <xdr:nvCxnSpPr>
        <xdr:cNvPr id="120" name="直線コネクタ 119"/>
        <xdr:cNvCxnSpPr/>
      </xdr:nvCxnSpPr>
      <xdr:spPr>
        <a:xfrm flipV="1">
          <a:off x="3797300" y="9679416"/>
          <a:ext cx="838200" cy="18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95923</xdr:rowOff>
    </xdr:from>
    <xdr:ext cx="599010" cy="259045"/>
    <xdr:sp macro="" textlink="">
      <xdr:nvSpPr>
        <xdr:cNvPr id="121" name="総務費平均値テキスト"/>
        <xdr:cNvSpPr txBox="1"/>
      </xdr:nvSpPr>
      <xdr:spPr>
        <a:xfrm>
          <a:off x="4686300" y="9868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137667</xdr:rowOff>
    </xdr:from>
    <xdr:to>
      <xdr:col>19</xdr:col>
      <xdr:colOff>177800</xdr:colOff>
      <xdr:row>57</xdr:row>
      <xdr:rowOff>94408</xdr:rowOff>
    </xdr:to>
    <xdr:cxnSp macro="">
      <xdr:nvCxnSpPr>
        <xdr:cNvPr id="123" name="直線コネクタ 122"/>
        <xdr:cNvCxnSpPr/>
      </xdr:nvCxnSpPr>
      <xdr:spPr>
        <a:xfrm>
          <a:off x="2908300" y="9738867"/>
          <a:ext cx="889000" cy="12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43835</xdr:rowOff>
    </xdr:from>
    <xdr:ext cx="599010" cy="259045"/>
    <xdr:sp macro="" textlink="">
      <xdr:nvSpPr>
        <xdr:cNvPr id="125" name="テキスト ボックス 124"/>
        <xdr:cNvSpPr txBox="1"/>
      </xdr:nvSpPr>
      <xdr:spPr>
        <a:xfrm>
          <a:off x="3497795" y="9987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84802</xdr:rowOff>
    </xdr:from>
    <xdr:to>
      <xdr:col>15</xdr:col>
      <xdr:colOff>50800</xdr:colOff>
      <xdr:row>56</xdr:row>
      <xdr:rowOff>137667</xdr:rowOff>
    </xdr:to>
    <xdr:cxnSp macro="">
      <xdr:nvCxnSpPr>
        <xdr:cNvPr id="126" name="直線コネクタ 125"/>
        <xdr:cNvCxnSpPr/>
      </xdr:nvCxnSpPr>
      <xdr:spPr>
        <a:xfrm>
          <a:off x="2019300" y="9686002"/>
          <a:ext cx="889000" cy="5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26083</xdr:rowOff>
    </xdr:from>
    <xdr:ext cx="599010" cy="259045"/>
    <xdr:sp macro="" textlink="">
      <xdr:nvSpPr>
        <xdr:cNvPr id="128" name="テキスト ボックス 127"/>
        <xdr:cNvSpPr txBox="1"/>
      </xdr:nvSpPr>
      <xdr:spPr>
        <a:xfrm>
          <a:off x="2608795" y="997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105587</xdr:rowOff>
    </xdr:from>
    <xdr:to>
      <xdr:col>10</xdr:col>
      <xdr:colOff>114300</xdr:colOff>
      <xdr:row>56</xdr:row>
      <xdr:rowOff>84802</xdr:rowOff>
    </xdr:to>
    <xdr:cxnSp macro="">
      <xdr:nvCxnSpPr>
        <xdr:cNvPr id="129" name="直線コネクタ 128"/>
        <xdr:cNvCxnSpPr/>
      </xdr:nvCxnSpPr>
      <xdr:spPr>
        <a:xfrm>
          <a:off x="1130300" y="9535337"/>
          <a:ext cx="889000" cy="150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33096</xdr:rowOff>
    </xdr:from>
    <xdr:ext cx="599010" cy="259045"/>
    <xdr:sp macro="" textlink="">
      <xdr:nvSpPr>
        <xdr:cNvPr id="131" name="テキスト ボックス 130"/>
        <xdr:cNvSpPr txBox="1"/>
      </xdr:nvSpPr>
      <xdr:spPr>
        <a:xfrm>
          <a:off x="1719795" y="9977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77173</xdr:rowOff>
    </xdr:from>
    <xdr:ext cx="599010" cy="259045"/>
    <xdr:sp macro="" textlink="">
      <xdr:nvSpPr>
        <xdr:cNvPr id="133" name="テキスト ボックス 132"/>
        <xdr:cNvSpPr txBox="1"/>
      </xdr:nvSpPr>
      <xdr:spPr>
        <a:xfrm>
          <a:off x="830795"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27416</xdr:rowOff>
    </xdr:from>
    <xdr:to>
      <xdr:col>24</xdr:col>
      <xdr:colOff>114300</xdr:colOff>
      <xdr:row>56</xdr:row>
      <xdr:rowOff>129016</xdr:rowOff>
    </xdr:to>
    <xdr:sp macro="" textlink="">
      <xdr:nvSpPr>
        <xdr:cNvPr id="139" name="楕円 138"/>
        <xdr:cNvSpPr/>
      </xdr:nvSpPr>
      <xdr:spPr>
        <a:xfrm>
          <a:off x="4584700" y="962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50293</xdr:rowOff>
    </xdr:from>
    <xdr:ext cx="599010" cy="259045"/>
    <xdr:sp macro="" textlink="">
      <xdr:nvSpPr>
        <xdr:cNvPr id="140" name="総務費該当値テキスト"/>
        <xdr:cNvSpPr txBox="1"/>
      </xdr:nvSpPr>
      <xdr:spPr>
        <a:xfrm>
          <a:off x="4686300" y="9480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43608</xdr:rowOff>
    </xdr:from>
    <xdr:to>
      <xdr:col>20</xdr:col>
      <xdr:colOff>38100</xdr:colOff>
      <xdr:row>57</xdr:row>
      <xdr:rowOff>145208</xdr:rowOff>
    </xdr:to>
    <xdr:sp macro="" textlink="">
      <xdr:nvSpPr>
        <xdr:cNvPr id="141" name="楕円 140"/>
        <xdr:cNvSpPr/>
      </xdr:nvSpPr>
      <xdr:spPr>
        <a:xfrm>
          <a:off x="3746500" y="981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161735</xdr:rowOff>
    </xdr:from>
    <xdr:ext cx="599010" cy="259045"/>
    <xdr:sp macro="" textlink="">
      <xdr:nvSpPr>
        <xdr:cNvPr id="142" name="テキスト ボックス 141"/>
        <xdr:cNvSpPr txBox="1"/>
      </xdr:nvSpPr>
      <xdr:spPr>
        <a:xfrm>
          <a:off x="3497795" y="959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86867</xdr:rowOff>
    </xdr:from>
    <xdr:to>
      <xdr:col>15</xdr:col>
      <xdr:colOff>101600</xdr:colOff>
      <xdr:row>57</xdr:row>
      <xdr:rowOff>17017</xdr:rowOff>
    </xdr:to>
    <xdr:sp macro="" textlink="">
      <xdr:nvSpPr>
        <xdr:cNvPr id="143" name="楕円 142"/>
        <xdr:cNvSpPr/>
      </xdr:nvSpPr>
      <xdr:spPr>
        <a:xfrm>
          <a:off x="2857500" y="968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33544</xdr:rowOff>
    </xdr:from>
    <xdr:ext cx="599010" cy="259045"/>
    <xdr:sp macro="" textlink="">
      <xdr:nvSpPr>
        <xdr:cNvPr id="144" name="テキスト ボックス 143"/>
        <xdr:cNvSpPr txBox="1"/>
      </xdr:nvSpPr>
      <xdr:spPr>
        <a:xfrm>
          <a:off x="2608795" y="9463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34002</xdr:rowOff>
    </xdr:from>
    <xdr:to>
      <xdr:col>10</xdr:col>
      <xdr:colOff>165100</xdr:colOff>
      <xdr:row>56</xdr:row>
      <xdr:rowOff>135602</xdr:rowOff>
    </xdr:to>
    <xdr:sp macro="" textlink="">
      <xdr:nvSpPr>
        <xdr:cNvPr id="145" name="楕円 144"/>
        <xdr:cNvSpPr/>
      </xdr:nvSpPr>
      <xdr:spPr>
        <a:xfrm>
          <a:off x="1968500" y="963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152129</xdr:rowOff>
    </xdr:from>
    <xdr:ext cx="599010" cy="259045"/>
    <xdr:sp macro="" textlink="">
      <xdr:nvSpPr>
        <xdr:cNvPr id="146" name="テキスト ボックス 145"/>
        <xdr:cNvSpPr txBox="1"/>
      </xdr:nvSpPr>
      <xdr:spPr>
        <a:xfrm>
          <a:off x="1719795" y="941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54787</xdr:rowOff>
    </xdr:from>
    <xdr:to>
      <xdr:col>6</xdr:col>
      <xdr:colOff>38100</xdr:colOff>
      <xdr:row>55</xdr:row>
      <xdr:rowOff>156387</xdr:rowOff>
    </xdr:to>
    <xdr:sp macro="" textlink="">
      <xdr:nvSpPr>
        <xdr:cNvPr id="147" name="楕円 146"/>
        <xdr:cNvSpPr/>
      </xdr:nvSpPr>
      <xdr:spPr>
        <a:xfrm>
          <a:off x="1079500" y="94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1464</xdr:rowOff>
    </xdr:from>
    <xdr:ext cx="599010" cy="259045"/>
    <xdr:sp macro="" textlink="">
      <xdr:nvSpPr>
        <xdr:cNvPr id="148" name="テキスト ボックス 147"/>
        <xdr:cNvSpPr txBox="1"/>
      </xdr:nvSpPr>
      <xdr:spPr>
        <a:xfrm>
          <a:off x="830795" y="9259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75715</xdr:rowOff>
    </xdr:from>
    <xdr:to>
      <xdr:col>24</xdr:col>
      <xdr:colOff>63500</xdr:colOff>
      <xdr:row>77</xdr:row>
      <xdr:rowOff>132423</xdr:rowOff>
    </xdr:to>
    <xdr:cxnSp macro="">
      <xdr:nvCxnSpPr>
        <xdr:cNvPr id="178" name="直線コネクタ 177"/>
        <xdr:cNvCxnSpPr/>
      </xdr:nvCxnSpPr>
      <xdr:spPr>
        <a:xfrm flipV="1">
          <a:off x="3797300" y="13277365"/>
          <a:ext cx="838200" cy="5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166435</xdr:rowOff>
    </xdr:from>
    <xdr:ext cx="599010" cy="259045"/>
    <xdr:sp macro="" textlink="">
      <xdr:nvSpPr>
        <xdr:cNvPr id="179" name="民生費平均値テキスト"/>
        <xdr:cNvSpPr txBox="1"/>
      </xdr:nvSpPr>
      <xdr:spPr>
        <a:xfrm>
          <a:off x="4686300" y="1285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129657</xdr:rowOff>
    </xdr:from>
    <xdr:to>
      <xdr:col>19</xdr:col>
      <xdr:colOff>177800</xdr:colOff>
      <xdr:row>77</xdr:row>
      <xdr:rowOff>132423</xdr:rowOff>
    </xdr:to>
    <xdr:cxnSp macro="">
      <xdr:nvCxnSpPr>
        <xdr:cNvPr id="181" name="直線コネクタ 180"/>
        <xdr:cNvCxnSpPr/>
      </xdr:nvCxnSpPr>
      <xdr:spPr>
        <a:xfrm>
          <a:off x="2908300" y="13331307"/>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35633</xdr:rowOff>
    </xdr:from>
    <xdr:to>
      <xdr:col>15</xdr:col>
      <xdr:colOff>50800</xdr:colOff>
      <xdr:row>77</xdr:row>
      <xdr:rowOff>129657</xdr:rowOff>
    </xdr:to>
    <xdr:cxnSp macro="">
      <xdr:nvCxnSpPr>
        <xdr:cNvPr id="184" name="直線コネクタ 183"/>
        <xdr:cNvCxnSpPr/>
      </xdr:nvCxnSpPr>
      <xdr:spPr>
        <a:xfrm>
          <a:off x="2019300" y="13237283"/>
          <a:ext cx="889000" cy="94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134218</xdr:rowOff>
    </xdr:from>
    <xdr:ext cx="599010" cy="259045"/>
    <xdr:sp macro="" textlink="">
      <xdr:nvSpPr>
        <xdr:cNvPr id="186" name="テキスト ボックス 185"/>
        <xdr:cNvSpPr txBox="1"/>
      </xdr:nvSpPr>
      <xdr:spPr>
        <a:xfrm>
          <a:off x="2608795" y="1282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35633</xdr:rowOff>
    </xdr:from>
    <xdr:to>
      <xdr:col>10</xdr:col>
      <xdr:colOff>114300</xdr:colOff>
      <xdr:row>78</xdr:row>
      <xdr:rowOff>59514</xdr:rowOff>
    </xdr:to>
    <xdr:cxnSp macro="">
      <xdr:nvCxnSpPr>
        <xdr:cNvPr id="187" name="直線コネクタ 186"/>
        <xdr:cNvCxnSpPr/>
      </xdr:nvCxnSpPr>
      <xdr:spPr>
        <a:xfrm flipV="1">
          <a:off x="1130300" y="13237283"/>
          <a:ext cx="889000" cy="19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146036</xdr:rowOff>
    </xdr:from>
    <xdr:ext cx="599010" cy="259045"/>
    <xdr:sp macro="" textlink="">
      <xdr:nvSpPr>
        <xdr:cNvPr id="189" name="テキスト ボックス 188"/>
        <xdr:cNvSpPr txBox="1"/>
      </xdr:nvSpPr>
      <xdr:spPr>
        <a:xfrm>
          <a:off x="1719795" y="1283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45490</xdr:rowOff>
    </xdr:from>
    <xdr:ext cx="599010" cy="259045"/>
    <xdr:sp macro="" textlink="">
      <xdr:nvSpPr>
        <xdr:cNvPr id="191" name="テキスト ボックス 190"/>
        <xdr:cNvSpPr txBox="1"/>
      </xdr:nvSpPr>
      <xdr:spPr>
        <a:xfrm>
          <a:off x="830795" y="1290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24915</xdr:rowOff>
    </xdr:from>
    <xdr:to>
      <xdr:col>24</xdr:col>
      <xdr:colOff>114300</xdr:colOff>
      <xdr:row>77</xdr:row>
      <xdr:rowOff>126515</xdr:rowOff>
    </xdr:to>
    <xdr:sp macro="" textlink="">
      <xdr:nvSpPr>
        <xdr:cNvPr id="197" name="楕円 196"/>
        <xdr:cNvSpPr/>
      </xdr:nvSpPr>
      <xdr:spPr>
        <a:xfrm>
          <a:off x="4584700" y="13226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3342</xdr:rowOff>
    </xdr:from>
    <xdr:ext cx="599010" cy="259045"/>
    <xdr:sp macro="" textlink="">
      <xdr:nvSpPr>
        <xdr:cNvPr id="198" name="民生費該当値テキスト"/>
        <xdr:cNvSpPr txBox="1"/>
      </xdr:nvSpPr>
      <xdr:spPr>
        <a:xfrm>
          <a:off x="4686300" y="1320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81623</xdr:rowOff>
    </xdr:from>
    <xdr:to>
      <xdr:col>20</xdr:col>
      <xdr:colOff>38100</xdr:colOff>
      <xdr:row>78</xdr:row>
      <xdr:rowOff>11773</xdr:rowOff>
    </xdr:to>
    <xdr:sp macro="" textlink="">
      <xdr:nvSpPr>
        <xdr:cNvPr id="199" name="楕円 198"/>
        <xdr:cNvSpPr/>
      </xdr:nvSpPr>
      <xdr:spPr>
        <a:xfrm>
          <a:off x="3746500" y="132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2900</xdr:rowOff>
    </xdr:from>
    <xdr:ext cx="599010" cy="259045"/>
    <xdr:sp macro="" textlink="">
      <xdr:nvSpPr>
        <xdr:cNvPr id="200" name="テキスト ボックス 199"/>
        <xdr:cNvSpPr txBox="1"/>
      </xdr:nvSpPr>
      <xdr:spPr>
        <a:xfrm>
          <a:off x="3497795" y="13376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78857</xdr:rowOff>
    </xdr:from>
    <xdr:to>
      <xdr:col>15</xdr:col>
      <xdr:colOff>101600</xdr:colOff>
      <xdr:row>78</xdr:row>
      <xdr:rowOff>9007</xdr:rowOff>
    </xdr:to>
    <xdr:sp macro="" textlink="">
      <xdr:nvSpPr>
        <xdr:cNvPr id="201" name="楕円 200"/>
        <xdr:cNvSpPr/>
      </xdr:nvSpPr>
      <xdr:spPr>
        <a:xfrm>
          <a:off x="2857500" y="1328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xdr:rowOff>
    </xdr:from>
    <xdr:ext cx="599010" cy="259045"/>
    <xdr:sp macro="" textlink="">
      <xdr:nvSpPr>
        <xdr:cNvPr id="202" name="テキスト ボックス 201"/>
        <xdr:cNvSpPr txBox="1"/>
      </xdr:nvSpPr>
      <xdr:spPr>
        <a:xfrm>
          <a:off x="2608795" y="13373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156283</xdr:rowOff>
    </xdr:from>
    <xdr:to>
      <xdr:col>10</xdr:col>
      <xdr:colOff>165100</xdr:colOff>
      <xdr:row>77</xdr:row>
      <xdr:rowOff>86433</xdr:rowOff>
    </xdr:to>
    <xdr:sp macro="" textlink="">
      <xdr:nvSpPr>
        <xdr:cNvPr id="203" name="楕円 202"/>
        <xdr:cNvSpPr/>
      </xdr:nvSpPr>
      <xdr:spPr>
        <a:xfrm>
          <a:off x="1968500" y="1318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77560</xdr:rowOff>
    </xdr:from>
    <xdr:ext cx="599010" cy="259045"/>
    <xdr:sp macro="" textlink="">
      <xdr:nvSpPr>
        <xdr:cNvPr id="204" name="テキスト ボックス 203"/>
        <xdr:cNvSpPr txBox="1"/>
      </xdr:nvSpPr>
      <xdr:spPr>
        <a:xfrm>
          <a:off x="1719795" y="1327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8714</xdr:rowOff>
    </xdr:from>
    <xdr:to>
      <xdr:col>6</xdr:col>
      <xdr:colOff>38100</xdr:colOff>
      <xdr:row>78</xdr:row>
      <xdr:rowOff>110314</xdr:rowOff>
    </xdr:to>
    <xdr:sp macro="" textlink="">
      <xdr:nvSpPr>
        <xdr:cNvPr id="205" name="楕円 204"/>
        <xdr:cNvSpPr/>
      </xdr:nvSpPr>
      <xdr:spPr>
        <a:xfrm>
          <a:off x="1079500" y="1338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101441</xdr:rowOff>
    </xdr:from>
    <xdr:ext cx="599010" cy="259045"/>
    <xdr:sp macro="" textlink="">
      <xdr:nvSpPr>
        <xdr:cNvPr id="206" name="テキスト ボックス 205"/>
        <xdr:cNvSpPr txBox="1"/>
      </xdr:nvSpPr>
      <xdr:spPr>
        <a:xfrm>
          <a:off x="830795" y="1347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127383</xdr:rowOff>
    </xdr:from>
    <xdr:to>
      <xdr:col>24</xdr:col>
      <xdr:colOff>63500</xdr:colOff>
      <xdr:row>98</xdr:row>
      <xdr:rowOff>127888</xdr:rowOff>
    </xdr:to>
    <xdr:cxnSp macro="">
      <xdr:nvCxnSpPr>
        <xdr:cNvPr id="235" name="直線コネクタ 234"/>
        <xdr:cNvCxnSpPr/>
      </xdr:nvCxnSpPr>
      <xdr:spPr>
        <a:xfrm>
          <a:off x="3797300" y="16929483"/>
          <a:ext cx="8382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96299</xdr:rowOff>
    </xdr:from>
    <xdr:ext cx="534377" cy="259045"/>
    <xdr:sp macro="" textlink="">
      <xdr:nvSpPr>
        <xdr:cNvPr id="236" name="衛生費平均値テキスト"/>
        <xdr:cNvSpPr txBox="1"/>
      </xdr:nvSpPr>
      <xdr:spPr>
        <a:xfrm>
          <a:off x="4686300" y="16726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127383</xdr:rowOff>
    </xdr:from>
    <xdr:to>
      <xdr:col>19</xdr:col>
      <xdr:colOff>177800</xdr:colOff>
      <xdr:row>98</xdr:row>
      <xdr:rowOff>135837</xdr:rowOff>
    </xdr:to>
    <xdr:cxnSp macro="">
      <xdr:nvCxnSpPr>
        <xdr:cNvPr id="238" name="直線コネクタ 237"/>
        <xdr:cNvCxnSpPr/>
      </xdr:nvCxnSpPr>
      <xdr:spPr>
        <a:xfrm flipV="1">
          <a:off x="2908300" y="16929483"/>
          <a:ext cx="889000" cy="8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13279</xdr:rowOff>
    </xdr:from>
    <xdr:ext cx="534377" cy="259045"/>
    <xdr:sp macro="" textlink="">
      <xdr:nvSpPr>
        <xdr:cNvPr id="240" name="テキスト ボックス 239"/>
        <xdr:cNvSpPr txBox="1"/>
      </xdr:nvSpPr>
      <xdr:spPr>
        <a:xfrm>
          <a:off x="3530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116449</xdr:rowOff>
    </xdr:from>
    <xdr:to>
      <xdr:col>15</xdr:col>
      <xdr:colOff>50800</xdr:colOff>
      <xdr:row>98</xdr:row>
      <xdr:rowOff>135837</xdr:rowOff>
    </xdr:to>
    <xdr:cxnSp macro="">
      <xdr:nvCxnSpPr>
        <xdr:cNvPr id="241" name="直線コネクタ 240"/>
        <xdr:cNvCxnSpPr/>
      </xdr:nvCxnSpPr>
      <xdr:spPr>
        <a:xfrm>
          <a:off x="2019300" y="16918549"/>
          <a:ext cx="889000" cy="1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14709</xdr:rowOff>
    </xdr:from>
    <xdr:ext cx="534377" cy="259045"/>
    <xdr:sp macro="" textlink="">
      <xdr:nvSpPr>
        <xdr:cNvPr id="243" name="テキスト ボックス 242"/>
        <xdr:cNvSpPr txBox="1"/>
      </xdr:nvSpPr>
      <xdr:spPr>
        <a:xfrm>
          <a:off x="2641111" y="1664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116449</xdr:rowOff>
    </xdr:from>
    <xdr:to>
      <xdr:col>10</xdr:col>
      <xdr:colOff>114300</xdr:colOff>
      <xdr:row>98</xdr:row>
      <xdr:rowOff>142225</xdr:rowOff>
    </xdr:to>
    <xdr:cxnSp macro="">
      <xdr:nvCxnSpPr>
        <xdr:cNvPr id="244" name="直線コネクタ 243"/>
        <xdr:cNvCxnSpPr/>
      </xdr:nvCxnSpPr>
      <xdr:spPr>
        <a:xfrm flipV="1">
          <a:off x="1130300" y="16918549"/>
          <a:ext cx="889000" cy="2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21928</xdr:rowOff>
    </xdr:from>
    <xdr:ext cx="534377" cy="259045"/>
    <xdr:sp macro="" textlink="">
      <xdr:nvSpPr>
        <xdr:cNvPr id="248" name="テキスト ボックス 247"/>
        <xdr:cNvSpPr txBox="1"/>
      </xdr:nvSpPr>
      <xdr:spPr>
        <a:xfrm>
          <a:off x="863111" y="1665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77088</xdr:rowOff>
    </xdr:from>
    <xdr:to>
      <xdr:col>24</xdr:col>
      <xdr:colOff>114300</xdr:colOff>
      <xdr:row>99</xdr:row>
      <xdr:rowOff>7238</xdr:rowOff>
    </xdr:to>
    <xdr:sp macro="" textlink="">
      <xdr:nvSpPr>
        <xdr:cNvPr id="254" name="楕円 253"/>
        <xdr:cNvSpPr/>
      </xdr:nvSpPr>
      <xdr:spPr>
        <a:xfrm>
          <a:off x="4584700" y="16879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51847</xdr:rowOff>
    </xdr:from>
    <xdr:ext cx="534377" cy="259045"/>
    <xdr:sp macro="" textlink="">
      <xdr:nvSpPr>
        <xdr:cNvPr id="255" name="衛生費該当値テキスト"/>
        <xdr:cNvSpPr txBox="1"/>
      </xdr:nvSpPr>
      <xdr:spPr>
        <a:xfrm>
          <a:off x="4686300" y="1685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76583</xdr:rowOff>
    </xdr:from>
    <xdr:to>
      <xdr:col>20</xdr:col>
      <xdr:colOff>38100</xdr:colOff>
      <xdr:row>99</xdr:row>
      <xdr:rowOff>6733</xdr:rowOff>
    </xdr:to>
    <xdr:sp macro="" textlink="">
      <xdr:nvSpPr>
        <xdr:cNvPr id="256" name="楕円 255"/>
        <xdr:cNvSpPr/>
      </xdr:nvSpPr>
      <xdr:spPr>
        <a:xfrm>
          <a:off x="3746500" y="1687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169310</xdr:rowOff>
    </xdr:from>
    <xdr:ext cx="534377" cy="259045"/>
    <xdr:sp macro="" textlink="">
      <xdr:nvSpPr>
        <xdr:cNvPr id="257" name="テキスト ボックス 256"/>
        <xdr:cNvSpPr txBox="1"/>
      </xdr:nvSpPr>
      <xdr:spPr>
        <a:xfrm>
          <a:off x="3530111" y="16971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85037</xdr:rowOff>
    </xdr:from>
    <xdr:to>
      <xdr:col>15</xdr:col>
      <xdr:colOff>101600</xdr:colOff>
      <xdr:row>99</xdr:row>
      <xdr:rowOff>15187</xdr:rowOff>
    </xdr:to>
    <xdr:sp macro="" textlink="">
      <xdr:nvSpPr>
        <xdr:cNvPr id="258" name="楕円 257"/>
        <xdr:cNvSpPr/>
      </xdr:nvSpPr>
      <xdr:spPr>
        <a:xfrm>
          <a:off x="2857500" y="1688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6314</xdr:rowOff>
    </xdr:from>
    <xdr:ext cx="534377" cy="259045"/>
    <xdr:sp macro="" textlink="">
      <xdr:nvSpPr>
        <xdr:cNvPr id="259" name="テキスト ボックス 258"/>
        <xdr:cNvSpPr txBox="1"/>
      </xdr:nvSpPr>
      <xdr:spPr>
        <a:xfrm>
          <a:off x="2641111" y="1697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65649</xdr:rowOff>
    </xdr:from>
    <xdr:to>
      <xdr:col>10</xdr:col>
      <xdr:colOff>165100</xdr:colOff>
      <xdr:row>98</xdr:row>
      <xdr:rowOff>167249</xdr:rowOff>
    </xdr:to>
    <xdr:sp macro="" textlink="">
      <xdr:nvSpPr>
        <xdr:cNvPr id="260" name="楕円 259"/>
        <xdr:cNvSpPr/>
      </xdr:nvSpPr>
      <xdr:spPr>
        <a:xfrm>
          <a:off x="1968500" y="1686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12326</xdr:rowOff>
    </xdr:from>
    <xdr:ext cx="534377" cy="259045"/>
    <xdr:sp macro="" textlink="">
      <xdr:nvSpPr>
        <xdr:cNvPr id="261" name="テキスト ボックス 260"/>
        <xdr:cNvSpPr txBox="1"/>
      </xdr:nvSpPr>
      <xdr:spPr>
        <a:xfrm>
          <a:off x="1752111" y="1664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91425</xdr:rowOff>
    </xdr:from>
    <xdr:to>
      <xdr:col>6</xdr:col>
      <xdr:colOff>38100</xdr:colOff>
      <xdr:row>99</xdr:row>
      <xdr:rowOff>21575</xdr:rowOff>
    </xdr:to>
    <xdr:sp macro="" textlink="">
      <xdr:nvSpPr>
        <xdr:cNvPr id="262" name="楕円 261"/>
        <xdr:cNvSpPr/>
      </xdr:nvSpPr>
      <xdr:spPr>
        <a:xfrm>
          <a:off x="1079500" y="1689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12702</xdr:rowOff>
    </xdr:from>
    <xdr:ext cx="534377" cy="259045"/>
    <xdr:sp macro="" textlink="">
      <xdr:nvSpPr>
        <xdr:cNvPr id="263" name="テキスト ボックス 262"/>
        <xdr:cNvSpPr txBox="1"/>
      </xdr:nvSpPr>
      <xdr:spPr>
        <a:xfrm>
          <a:off x="863111" y="1698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62839</xdr:rowOff>
    </xdr:from>
    <xdr:to>
      <xdr:col>55</xdr:col>
      <xdr:colOff>0</xdr:colOff>
      <xdr:row>56</xdr:row>
      <xdr:rowOff>116246</xdr:rowOff>
    </xdr:to>
    <xdr:cxnSp macro="">
      <xdr:nvCxnSpPr>
        <xdr:cNvPr id="345" name="直線コネクタ 344"/>
        <xdr:cNvCxnSpPr/>
      </xdr:nvCxnSpPr>
      <xdr:spPr>
        <a:xfrm flipV="1">
          <a:off x="9639300" y="9664039"/>
          <a:ext cx="838200" cy="5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26774</xdr:rowOff>
    </xdr:from>
    <xdr:ext cx="534377" cy="259045"/>
    <xdr:sp macro="" textlink="">
      <xdr:nvSpPr>
        <xdr:cNvPr id="346" name="農林水産業費平均値テキスト"/>
        <xdr:cNvSpPr txBox="1"/>
      </xdr:nvSpPr>
      <xdr:spPr>
        <a:xfrm>
          <a:off x="10528300" y="962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116246</xdr:rowOff>
    </xdr:from>
    <xdr:to>
      <xdr:col>50</xdr:col>
      <xdr:colOff>114300</xdr:colOff>
      <xdr:row>57</xdr:row>
      <xdr:rowOff>19228</xdr:rowOff>
    </xdr:to>
    <xdr:cxnSp macro="">
      <xdr:nvCxnSpPr>
        <xdr:cNvPr id="348" name="直線コネクタ 347"/>
        <xdr:cNvCxnSpPr/>
      </xdr:nvCxnSpPr>
      <xdr:spPr>
        <a:xfrm flipV="1">
          <a:off x="8750300" y="9717446"/>
          <a:ext cx="889000" cy="7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19228</xdr:rowOff>
    </xdr:from>
    <xdr:to>
      <xdr:col>45</xdr:col>
      <xdr:colOff>177800</xdr:colOff>
      <xdr:row>57</xdr:row>
      <xdr:rowOff>56381</xdr:rowOff>
    </xdr:to>
    <xdr:cxnSp macro="">
      <xdr:nvCxnSpPr>
        <xdr:cNvPr id="351" name="直線コネクタ 350"/>
        <xdr:cNvCxnSpPr/>
      </xdr:nvCxnSpPr>
      <xdr:spPr>
        <a:xfrm flipV="1">
          <a:off x="7861300" y="9791878"/>
          <a:ext cx="889000" cy="37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81642</xdr:rowOff>
    </xdr:from>
    <xdr:to>
      <xdr:col>41</xdr:col>
      <xdr:colOff>50800</xdr:colOff>
      <xdr:row>57</xdr:row>
      <xdr:rowOff>56381</xdr:rowOff>
    </xdr:to>
    <xdr:cxnSp macro="">
      <xdr:nvCxnSpPr>
        <xdr:cNvPr id="354" name="直線コネクタ 353"/>
        <xdr:cNvCxnSpPr/>
      </xdr:nvCxnSpPr>
      <xdr:spPr>
        <a:xfrm>
          <a:off x="6972300" y="9682842"/>
          <a:ext cx="889000" cy="14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15195</xdr:rowOff>
    </xdr:from>
    <xdr:ext cx="534377" cy="259045"/>
    <xdr:sp macro="" textlink="">
      <xdr:nvSpPr>
        <xdr:cNvPr id="358" name="テキスト ボックス 357"/>
        <xdr:cNvSpPr txBox="1"/>
      </xdr:nvSpPr>
      <xdr:spPr>
        <a:xfrm>
          <a:off x="6705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12039</xdr:rowOff>
    </xdr:from>
    <xdr:to>
      <xdr:col>55</xdr:col>
      <xdr:colOff>50800</xdr:colOff>
      <xdr:row>56</xdr:row>
      <xdr:rowOff>113639</xdr:rowOff>
    </xdr:to>
    <xdr:sp macro="" textlink="">
      <xdr:nvSpPr>
        <xdr:cNvPr id="364" name="楕円 363"/>
        <xdr:cNvSpPr/>
      </xdr:nvSpPr>
      <xdr:spPr>
        <a:xfrm>
          <a:off x="10426700" y="96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34916</xdr:rowOff>
    </xdr:from>
    <xdr:ext cx="534377" cy="259045"/>
    <xdr:sp macro="" textlink="">
      <xdr:nvSpPr>
        <xdr:cNvPr id="365" name="農林水産業費該当値テキスト"/>
        <xdr:cNvSpPr txBox="1"/>
      </xdr:nvSpPr>
      <xdr:spPr>
        <a:xfrm>
          <a:off x="10528300" y="94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65446</xdr:rowOff>
    </xdr:from>
    <xdr:to>
      <xdr:col>50</xdr:col>
      <xdr:colOff>165100</xdr:colOff>
      <xdr:row>56</xdr:row>
      <xdr:rowOff>167046</xdr:rowOff>
    </xdr:to>
    <xdr:sp macro="" textlink="">
      <xdr:nvSpPr>
        <xdr:cNvPr id="366" name="楕円 365"/>
        <xdr:cNvSpPr/>
      </xdr:nvSpPr>
      <xdr:spPr>
        <a:xfrm>
          <a:off x="9588500" y="966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158173</xdr:rowOff>
    </xdr:from>
    <xdr:ext cx="534377" cy="259045"/>
    <xdr:sp macro="" textlink="">
      <xdr:nvSpPr>
        <xdr:cNvPr id="367" name="テキスト ボックス 366"/>
        <xdr:cNvSpPr txBox="1"/>
      </xdr:nvSpPr>
      <xdr:spPr>
        <a:xfrm>
          <a:off x="9372111" y="9759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139878</xdr:rowOff>
    </xdr:from>
    <xdr:to>
      <xdr:col>46</xdr:col>
      <xdr:colOff>38100</xdr:colOff>
      <xdr:row>57</xdr:row>
      <xdr:rowOff>70028</xdr:rowOff>
    </xdr:to>
    <xdr:sp macro="" textlink="">
      <xdr:nvSpPr>
        <xdr:cNvPr id="368" name="楕円 367"/>
        <xdr:cNvSpPr/>
      </xdr:nvSpPr>
      <xdr:spPr>
        <a:xfrm>
          <a:off x="86995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61155</xdr:rowOff>
    </xdr:from>
    <xdr:ext cx="534377" cy="259045"/>
    <xdr:sp macro="" textlink="">
      <xdr:nvSpPr>
        <xdr:cNvPr id="369" name="テキスト ボックス 368"/>
        <xdr:cNvSpPr txBox="1"/>
      </xdr:nvSpPr>
      <xdr:spPr>
        <a:xfrm>
          <a:off x="8483111" y="9833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5581</xdr:rowOff>
    </xdr:from>
    <xdr:to>
      <xdr:col>41</xdr:col>
      <xdr:colOff>101600</xdr:colOff>
      <xdr:row>57</xdr:row>
      <xdr:rowOff>107181</xdr:rowOff>
    </xdr:to>
    <xdr:sp macro="" textlink="">
      <xdr:nvSpPr>
        <xdr:cNvPr id="370" name="楕円 369"/>
        <xdr:cNvSpPr/>
      </xdr:nvSpPr>
      <xdr:spPr>
        <a:xfrm>
          <a:off x="7810500" y="977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98308</xdr:rowOff>
    </xdr:from>
    <xdr:ext cx="534377" cy="259045"/>
    <xdr:sp macro="" textlink="">
      <xdr:nvSpPr>
        <xdr:cNvPr id="371" name="テキスト ボックス 370"/>
        <xdr:cNvSpPr txBox="1"/>
      </xdr:nvSpPr>
      <xdr:spPr>
        <a:xfrm>
          <a:off x="7594111" y="987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30842</xdr:rowOff>
    </xdr:from>
    <xdr:to>
      <xdr:col>36</xdr:col>
      <xdr:colOff>165100</xdr:colOff>
      <xdr:row>56</xdr:row>
      <xdr:rowOff>132442</xdr:rowOff>
    </xdr:to>
    <xdr:sp macro="" textlink="">
      <xdr:nvSpPr>
        <xdr:cNvPr id="372" name="楕円 371"/>
        <xdr:cNvSpPr/>
      </xdr:nvSpPr>
      <xdr:spPr>
        <a:xfrm>
          <a:off x="6921500" y="963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148969</xdr:rowOff>
    </xdr:from>
    <xdr:ext cx="534377" cy="259045"/>
    <xdr:sp macro="" textlink="">
      <xdr:nvSpPr>
        <xdr:cNvPr id="373" name="テキスト ボックス 372"/>
        <xdr:cNvSpPr txBox="1"/>
      </xdr:nvSpPr>
      <xdr:spPr>
        <a:xfrm>
          <a:off x="6705111" y="940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145410</xdr:rowOff>
    </xdr:from>
    <xdr:to>
      <xdr:col>55</xdr:col>
      <xdr:colOff>0</xdr:colOff>
      <xdr:row>78</xdr:row>
      <xdr:rowOff>22568</xdr:rowOff>
    </xdr:to>
    <xdr:cxnSp macro="">
      <xdr:nvCxnSpPr>
        <xdr:cNvPr id="402" name="直線コネクタ 401"/>
        <xdr:cNvCxnSpPr/>
      </xdr:nvCxnSpPr>
      <xdr:spPr>
        <a:xfrm flipV="1">
          <a:off x="9639300" y="13347060"/>
          <a:ext cx="838200" cy="4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74607</xdr:rowOff>
    </xdr:from>
    <xdr:ext cx="534377" cy="259045"/>
    <xdr:sp macro="" textlink="">
      <xdr:nvSpPr>
        <xdr:cNvPr id="403" name="商工費平均値テキスト"/>
        <xdr:cNvSpPr txBox="1"/>
      </xdr:nvSpPr>
      <xdr:spPr>
        <a:xfrm>
          <a:off x="10528300" y="13447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12085</xdr:rowOff>
    </xdr:from>
    <xdr:to>
      <xdr:col>50</xdr:col>
      <xdr:colOff>114300</xdr:colOff>
      <xdr:row>78</xdr:row>
      <xdr:rowOff>22568</xdr:rowOff>
    </xdr:to>
    <xdr:cxnSp macro="">
      <xdr:nvCxnSpPr>
        <xdr:cNvPr id="405" name="直線コネクタ 404"/>
        <xdr:cNvCxnSpPr/>
      </xdr:nvCxnSpPr>
      <xdr:spPr>
        <a:xfrm>
          <a:off x="8750300" y="13385185"/>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30619</xdr:rowOff>
    </xdr:from>
    <xdr:ext cx="534377" cy="259045"/>
    <xdr:sp macro="" textlink="">
      <xdr:nvSpPr>
        <xdr:cNvPr id="407" name="テキスト ボックス 406"/>
        <xdr:cNvSpPr txBox="1"/>
      </xdr:nvSpPr>
      <xdr:spPr>
        <a:xfrm>
          <a:off x="9372111" y="1357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12085</xdr:rowOff>
    </xdr:from>
    <xdr:to>
      <xdr:col>45</xdr:col>
      <xdr:colOff>177800</xdr:colOff>
      <xdr:row>78</xdr:row>
      <xdr:rowOff>29121</xdr:rowOff>
    </xdr:to>
    <xdr:cxnSp macro="">
      <xdr:nvCxnSpPr>
        <xdr:cNvPr id="408" name="直線コネクタ 407"/>
        <xdr:cNvCxnSpPr/>
      </xdr:nvCxnSpPr>
      <xdr:spPr>
        <a:xfrm flipV="1">
          <a:off x="7861300" y="13385185"/>
          <a:ext cx="889000" cy="17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32697</xdr:rowOff>
    </xdr:from>
    <xdr:ext cx="534377" cy="259045"/>
    <xdr:sp macro="" textlink="">
      <xdr:nvSpPr>
        <xdr:cNvPr id="410" name="テキスト ボックス 409"/>
        <xdr:cNvSpPr txBox="1"/>
      </xdr:nvSpPr>
      <xdr:spPr>
        <a:xfrm>
          <a:off x="8483111" y="135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29121</xdr:rowOff>
    </xdr:from>
    <xdr:to>
      <xdr:col>41</xdr:col>
      <xdr:colOff>50800</xdr:colOff>
      <xdr:row>78</xdr:row>
      <xdr:rowOff>147076</xdr:rowOff>
    </xdr:to>
    <xdr:cxnSp macro="">
      <xdr:nvCxnSpPr>
        <xdr:cNvPr id="411" name="直線コネクタ 410"/>
        <xdr:cNvCxnSpPr/>
      </xdr:nvCxnSpPr>
      <xdr:spPr>
        <a:xfrm flipV="1">
          <a:off x="6972300" y="13402221"/>
          <a:ext cx="889000" cy="117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39876</xdr:rowOff>
    </xdr:from>
    <xdr:ext cx="534377" cy="259045"/>
    <xdr:sp macro="" textlink="">
      <xdr:nvSpPr>
        <xdr:cNvPr id="413" name="テキスト ボックス 412"/>
        <xdr:cNvSpPr txBox="1"/>
      </xdr:nvSpPr>
      <xdr:spPr>
        <a:xfrm>
          <a:off x="7594111" y="135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40394</xdr:rowOff>
    </xdr:from>
    <xdr:ext cx="534377" cy="259045"/>
    <xdr:sp macro="" textlink="">
      <xdr:nvSpPr>
        <xdr:cNvPr id="415" name="テキスト ボックス 414"/>
        <xdr:cNvSpPr txBox="1"/>
      </xdr:nvSpPr>
      <xdr:spPr>
        <a:xfrm>
          <a:off x="6705111" y="1358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94610</xdr:rowOff>
    </xdr:from>
    <xdr:to>
      <xdr:col>55</xdr:col>
      <xdr:colOff>50800</xdr:colOff>
      <xdr:row>78</xdr:row>
      <xdr:rowOff>24760</xdr:rowOff>
    </xdr:to>
    <xdr:sp macro="" textlink="">
      <xdr:nvSpPr>
        <xdr:cNvPr id="421" name="楕円 420"/>
        <xdr:cNvSpPr/>
      </xdr:nvSpPr>
      <xdr:spPr>
        <a:xfrm>
          <a:off x="10426700" y="1329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117487</xdr:rowOff>
    </xdr:from>
    <xdr:ext cx="599010" cy="259045"/>
    <xdr:sp macro="" textlink="">
      <xdr:nvSpPr>
        <xdr:cNvPr id="422" name="商工費該当値テキスト"/>
        <xdr:cNvSpPr txBox="1"/>
      </xdr:nvSpPr>
      <xdr:spPr>
        <a:xfrm>
          <a:off x="10528300" y="13147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143218</xdr:rowOff>
    </xdr:from>
    <xdr:to>
      <xdr:col>50</xdr:col>
      <xdr:colOff>165100</xdr:colOff>
      <xdr:row>78</xdr:row>
      <xdr:rowOff>73368</xdr:rowOff>
    </xdr:to>
    <xdr:sp macro="" textlink="">
      <xdr:nvSpPr>
        <xdr:cNvPr id="423" name="楕円 422"/>
        <xdr:cNvSpPr/>
      </xdr:nvSpPr>
      <xdr:spPr>
        <a:xfrm>
          <a:off x="9588500" y="13344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89895</xdr:rowOff>
    </xdr:from>
    <xdr:ext cx="599010" cy="259045"/>
    <xdr:sp macro="" textlink="">
      <xdr:nvSpPr>
        <xdr:cNvPr id="424" name="テキスト ボックス 423"/>
        <xdr:cNvSpPr txBox="1"/>
      </xdr:nvSpPr>
      <xdr:spPr>
        <a:xfrm>
          <a:off x="9339795" y="13120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132735</xdr:rowOff>
    </xdr:from>
    <xdr:to>
      <xdr:col>46</xdr:col>
      <xdr:colOff>38100</xdr:colOff>
      <xdr:row>78</xdr:row>
      <xdr:rowOff>62885</xdr:rowOff>
    </xdr:to>
    <xdr:sp macro="" textlink="">
      <xdr:nvSpPr>
        <xdr:cNvPr id="425" name="楕円 424"/>
        <xdr:cNvSpPr/>
      </xdr:nvSpPr>
      <xdr:spPr>
        <a:xfrm>
          <a:off x="8699500" y="1333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79412</xdr:rowOff>
    </xdr:from>
    <xdr:ext cx="599010" cy="259045"/>
    <xdr:sp macro="" textlink="">
      <xdr:nvSpPr>
        <xdr:cNvPr id="426" name="テキスト ボックス 425"/>
        <xdr:cNvSpPr txBox="1"/>
      </xdr:nvSpPr>
      <xdr:spPr>
        <a:xfrm>
          <a:off x="8450795" y="13109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149771</xdr:rowOff>
    </xdr:from>
    <xdr:to>
      <xdr:col>41</xdr:col>
      <xdr:colOff>101600</xdr:colOff>
      <xdr:row>78</xdr:row>
      <xdr:rowOff>79921</xdr:rowOff>
    </xdr:to>
    <xdr:sp macro="" textlink="">
      <xdr:nvSpPr>
        <xdr:cNvPr id="427" name="楕円 426"/>
        <xdr:cNvSpPr/>
      </xdr:nvSpPr>
      <xdr:spPr>
        <a:xfrm>
          <a:off x="7810500" y="133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96448</xdr:rowOff>
    </xdr:from>
    <xdr:ext cx="534377" cy="259045"/>
    <xdr:sp macro="" textlink="">
      <xdr:nvSpPr>
        <xdr:cNvPr id="428" name="テキスト ボックス 427"/>
        <xdr:cNvSpPr txBox="1"/>
      </xdr:nvSpPr>
      <xdr:spPr>
        <a:xfrm>
          <a:off x="7594111" y="1312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96276</xdr:rowOff>
    </xdr:from>
    <xdr:to>
      <xdr:col>36</xdr:col>
      <xdr:colOff>165100</xdr:colOff>
      <xdr:row>79</xdr:row>
      <xdr:rowOff>26426</xdr:rowOff>
    </xdr:to>
    <xdr:sp macro="" textlink="">
      <xdr:nvSpPr>
        <xdr:cNvPr id="429" name="楕円 428"/>
        <xdr:cNvSpPr/>
      </xdr:nvSpPr>
      <xdr:spPr>
        <a:xfrm>
          <a:off x="6921500" y="13469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42953</xdr:rowOff>
    </xdr:from>
    <xdr:ext cx="534377" cy="259045"/>
    <xdr:sp macro="" textlink="">
      <xdr:nvSpPr>
        <xdr:cNvPr id="430" name="テキスト ボックス 429"/>
        <xdr:cNvSpPr txBox="1"/>
      </xdr:nvSpPr>
      <xdr:spPr>
        <a:xfrm>
          <a:off x="6705111" y="1324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149599</xdr:rowOff>
    </xdr:from>
    <xdr:to>
      <xdr:col>55</xdr:col>
      <xdr:colOff>0</xdr:colOff>
      <xdr:row>99</xdr:row>
      <xdr:rowOff>18033</xdr:rowOff>
    </xdr:to>
    <xdr:cxnSp macro="">
      <xdr:nvCxnSpPr>
        <xdr:cNvPr id="461" name="直線コネクタ 460"/>
        <xdr:cNvCxnSpPr/>
      </xdr:nvCxnSpPr>
      <xdr:spPr>
        <a:xfrm>
          <a:off x="9639300" y="16951699"/>
          <a:ext cx="838200" cy="3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149599</xdr:rowOff>
    </xdr:from>
    <xdr:to>
      <xdr:col>50</xdr:col>
      <xdr:colOff>114300</xdr:colOff>
      <xdr:row>99</xdr:row>
      <xdr:rowOff>4676</xdr:rowOff>
    </xdr:to>
    <xdr:cxnSp macro="">
      <xdr:nvCxnSpPr>
        <xdr:cNvPr id="464" name="直線コネクタ 463"/>
        <xdr:cNvCxnSpPr/>
      </xdr:nvCxnSpPr>
      <xdr:spPr>
        <a:xfrm flipV="1">
          <a:off x="8750300" y="16951699"/>
          <a:ext cx="889000" cy="26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3253</xdr:rowOff>
    </xdr:from>
    <xdr:to>
      <xdr:col>45</xdr:col>
      <xdr:colOff>177800</xdr:colOff>
      <xdr:row>99</xdr:row>
      <xdr:rowOff>4676</xdr:rowOff>
    </xdr:to>
    <xdr:cxnSp macro="">
      <xdr:nvCxnSpPr>
        <xdr:cNvPr id="467" name="直線コネクタ 466"/>
        <xdr:cNvCxnSpPr/>
      </xdr:nvCxnSpPr>
      <xdr:spPr>
        <a:xfrm>
          <a:off x="7861300" y="16976803"/>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132469</xdr:rowOff>
    </xdr:from>
    <xdr:to>
      <xdr:col>41</xdr:col>
      <xdr:colOff>50800</xdr:colOff>
      <xdr:row>99</xdr:row>
      <xdr:rowOff>3253</xdr:rowOff>
    </xdr:to>
    <xdr:cxnSp macro="">
      <xdr:nvCxnSpPr>
        <xdr:cNvPr id="470" name="直線コネクタ 469"/>
        <xdr:cNvCxnSpPr/>
      </xdr:nvCxnSpPr>
      <xdr:spPr>
        <a:xfrm>
          <a:off x="6972300" y="16934569"/>
          <a:ext cx="889000" cy="42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138683</xdr:rowOff>
    </xdr:from>
    <xdr:to>
      <xdr:col>55</xdr:col>
      <xdr:colOff>50800</xdr:colOff>
      <xdr:row>99</xdr:row>
      <xdr:rowOff>68833</xdr:rowOff>
    </xdr:to>
    <xdr:sp macro="" textlink="">
      <xdr:nvSpPr>
        <xdr:cNvPr id="480" name="楕円 479"/>
        <xdr:cNvSpPr/>
      </xdr:nvSpPr>
      <xdr:spPr>
        <a:xfrm>
          <a:off x="10426700" y="1694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53610</xdr:rowOff>
    </xdr:from>
    <xdr:ext cx="534377" cy="259045"/>
    <xdr:sp macro="" textlink="">
      <xdr:nvSpPr>
        <xdr:cNvPr id="481" name="土木費該当値テキスト"/>
        <xdr:cNvSpPr txBox="1"/>
      </xdr:nvSpPr>
      <xdr:spPr>
        <a:xfrm>
          <a:off x="10528300" y="16855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98799</xdr:rowOff>
    </xdr:from>
    <xdr:to>
      <xdr:col>50</xdr:col>
      <xdr:colOff>165100</xdr:colOff>
      <xdr:row>99</xdr:row>
      <xdr:rowOff>28949</xdr:rowOff>
    </xdr:to>
    <xdr:sp macro="" textlink="">
      <xdr:nvSpPr>
        <xdr:cNvPr id="482" name="楕円 481"/>
        <xdr:cNvSpPr/>
      </xdr:nvSpPr>
      <xdr:spPr>
        <a:xfrm>
          <a:off x="9588500" y="1690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20076</xdr:rowOff>
    </xdr:from>
    <xdr:ext cx="534377" cy="259045"/>
    <xdr:sp macro="" textlink="">
      <xdr:nvSpPr>
        <xdr:cNvPr id="483" name="テキスト ボックス 482"/>
        <xdr:cNvSpPr txBox="1"/>
      </xdr:nvSpPr>
      <xdr:spPr>
        <a:xfrm>
          <a:off x="9372111" y="1699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125326</xdr:rowOff>
    </xdr:from>
    <xdr:to>
      <xdr:col>46</xdr:col>
      <xdr:colOff>38100</xdr:colOff>
      <xdr:row>99</xdr:row>
      <xdr:rowOff>55476</xdr:rowOff>
    </xdr:to>
    <xdr:sp macro="" textlink="">
      <xdr:nvSpPr>
        <xdr:cNvPr id="484" name="楕円 483"/>
        <xdr:cNvSpPr/>
      </xdr:nvSpPr>
      <xdr:spPr>
        <a:xfrm>
          <a:off x="8699500" y="1692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46603</xdr:rowOff>
    </xdr:from>
    <xdr:ext cx="534377" cy="259045"/>
    <xdr:sp macro="" textlink="">
      <xdr:nvSpPr>
        <xdr:cNvPr id="485" name="テキスト ボックス 484"/>
        <xdr:cNvSpPr txBox="1"/>
      </xdr:nvSpPr>
      <xdr:spPr>
        <a:xfrm>
          <a:off x="8483111" y="170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123903</xdr:rowOff>
    </xdr:from>
    <xdr:to>
      <xdr:col>41</xdr:col>
      <xdr:colOff>101600</xdr:colOff>
      <xdr:row>99</xdr:row>
      <xdr:rowOff>54053</xdr:rowOff>
    </xdr:to>
    <xdr:sp macro="" textlink="">
      <xdr:nvSpPr>
        <xdr:cNvPr id="486" name="楕円 485"/>
        <xdr:cNvSpPr/>
      </xdr:nvSpPr>
      <xdr:spPr>
        <a:xfrm>
          <a:off x="7810500" y="1692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45180</xdr:rowOff>
    </xdr:from>
    <xdr:ext cx="534377" cy="259045"/>
    <xdr:sp macro="" textlink="">
      <xdr:nvSpPr>
        <xdr:cNvPr id="487" name="テキスト ボックス 486"/>
        <xdr:cNvSpPr txBox="1"/>
      </xdr:nvSpPr>
      <xdr:spPr>
        <a:xfrm>
          <a:off x="7594111" y="17018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81669</xdr:rowOff>
    </xdr:from>
    <xdr:to>
      <xdr:col>36</xdr:col>
      <xdr:colOff>165100</xdr:colOff>
      <xdr:row>99</xdr:row>
      <xdr:rowOff>11819</xdr:rowOff>
    </xdr:to>
    <xdr:sp macro="" textlink="">
      <xdr:nvSpPr>
        <xdr:cNvPr id="488" name="楕円 487"/>
        <xdr:cNvSpPr/>
      </xdr:nvSpPr>
      <xdr:spPr>
        <a:xfrm>
          <a:off x="6921500" y="1688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2946</xdr:rowOff>
    </xdr:from>
    <xdr:ext cx="534377" cy="259045"/>
    <xdr:sp macro="" textlink="">
      <xdr:nvSpPr>
        <xdr:cNvPr id="489" name="テキスト ボックス 488"/>
        <xdr:cNvSpPr txBox="1"/>
      </xdr:nvSpPr>
      <xdr:spPr>
        <a:xfrm>
          <a:off x="6705111" y="1697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66319</xdr:rowOff>
    </xdr:from>
    <xdr:to>
      <xdr:col>85</xdr:col>
      <xdr:colOff>127000</xdr:colOff>
      <xdr:row>37</xdr:row>
      <xdr:rowOff>20885</xdr:rowOff>
    </xdr:to>
    <xdr:cxnSp macro="">
      <xdr:nvCxnSpPr>
        <xdr:cNvPr id="519" name="直線コネクタ 518"/>
        <xdr:cNvCxnSpPr/>
      </xdr:nvCxnSpPr>
      <xdr:spPr>
        <a:xfrm flipV="1">
          <a:off x="15481300" y="5895619"/>
          <a:ext cx="838200" cy="4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20885</xdr:rowOff>
    </xdr:from>
    <xdr:to>
      <xdr:col>81</xdr:col>
      <xdr:colOff>50800</xdr:colOff>
      <xdr:row>37</xdr:row>
      <xdr:rowOff>42964</xdr:rowOff>
    </xdr:to>
    <xdr:cxnSp macro="">
      <xdr:nvCxnSpPr>
        <xdr:cNvPr id="522" name="直線コネクタ 521"/>
        <xdr:cNvCxnSpPr/>
      </xdr:nvCxnSpPr>
      <xdr:spPr>
        <a:xfrm flipV="1">
          <a:off x="14592300" y="6364535"/>
          <a:ext cx="889000" cy="22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55861</xdr:rowOff>
    </xdr:from>
    <xdr:to>
      <xdr:col>76</xdr:col>
      <xdr:colOff>114300</xdr:colOff>
      <xdr:row>37</xdr:row>
      <xdr:rowOff>42964</xdr:rowOff>
    </xdr:to>
    <xdr:cxnSp macro="">
      <xdr:nvCxnSpPr>
        <xdr:cNvPr id="525" name="直線コネクタ 524"/>
        <xdr:cNvCxnSpPr/>
      </xdr:nvCxnSpPr>
      <xdr:spPr>
        <a:xfrm>
          <a:off x="13703300" y="6056611"/>
          <a:ext cx="889000" cy="33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55861</xdr:rowOff>
    </xdr:from>
    <xdr:to>
      <xdr:col>71</xdr:col>
      <xdr:colOff>177800</xdr:colOff>
      <xdr:row>36</xdr:row>
      <xdr:rowOff>121088</xdr:rowOff>
    </xdr:to>
    <xdr:cxnSp macro="">
      <xdr:nvCxnSpPr>
        <xdr:cNvPr id="528" name="直線コネクタ 527"/>
        <xdr:cNvCxnSpPr/>
      </xdr:nvCxnSpPr>
      <xdr:spPr>
        <a:xfrm flipV="1">
          <a:off x="12814300" y="6056611"/>
          <a:ext cx="889000" cy="2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15519</xdr:rowOff>
    </xdr:from>
    <xdr:to>
      <xdr:col>85</xdr:col>
      <xdr:colOff>177800</xdr:colOff>
      <xdr:row>34</xdr:row>
      <xdr:rowOff>117119</xdr:rowOff>
    </xdr:to>
    <xdr:sp macro="" textlink="">
      <xdr:nvSpPr>
        <xdr:cNvPr id="538" name="楕円 537"/>
        <xdr:cNvSpPr/>
      </xdr:nvSpPr>
      <xdr:spPr>
        <a:xfrm>
          <a:off x="16268700" y="58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38396</xdr:rowOff>
    </xdr:from>
    <xdr:ext cx="534377" cy="259045"/>
    <xdr:sp macro="" textlink="">
      <xdr:nvSpPr>
        <xdr:cNvPr id="539" name="消防費該当値テキスト"/>
        <xdr:cNvSpPr txBox="1"/>
      </xdr:nvSpPr>
      <xdr:spPr>
        <a:xfrm>
          <a:off x="16370300" y="56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141535</xdr:rowOff>
    </xdr:from>
    <xdr:to>
      <xdr:col>81</xdr:col>
      <xdr:colOff>101600</xdr:colOff>
      <xdr:row>37</xdr:row>
      <xdr:rowOff>71685</xdr:rowOff>
    </xdr:to>
    <xdr:sp macro="" textlink="">
      <xdr:nvSpPr>
        <xdr:cNvPr id="540" name="楕円 539"/>
        <xdr:cNvSpPr/>
      </xdr:nvSpPr>
      <xdr:spPr>
        <a:xfrm>
          <a:off x="15430500" y="631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88212</xdr:rowOff>
    </xdr:from>
    <xdr:ext cx="534377" cy="259045"/>
    <xdr:sp macro="" textlink="">
      <xdr:nvSpPr>
        <xdr:cNvPr id="541" name="テキスト ボックス 540"/>
        <xdr:cNvSpPr txBox="1"/>
      </xdr:nvSpPr>
      <xdr:spPr>
        <a:xfrm>
          <a:off x="15214111" y="608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163614</xdr:rowOff>
    </xdr:from>
    <xdr:to>
      <xdr:col>76</xdr:col>
      <xdr:colOff>165100</xdr:colOff>
      <xdr:row>37</xdr:row>
      <xdr:rowOff>93764</xdr:rowOff>
    </xdr:to>
    <xdr:sp macro="" textlink="">
      <xdr:nvSpPr>
        <xdr:cNvPr id="542" name="楕円 541"/>
        <xdr:cNvSpPr/>
      </xdr:nvSpPr>
      <xdr:spPr>
        <a:xfrm>
          <a:off x="14541500" y="63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110291</xdr:rowOff>
    </xdr:from>
    <xdr:ext cx="534377" cy="259045"/>
    <xdr:sp macro="" textlink="">
      <xdr:nvSpPr>
        <xdr:cNvPr id="543" name="テキスト ボックス 542"/>
        <xdr:cNvSpPr txBox="1"/>
      </xdr:nvSpPr>
      <xdr:spPr>
        <a:xfrm>
          <a:off x="14325111" y="611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5061</xdr:rowOff>
    </xdr:from>
    <xdr:to>
      <xdr:col>72</xdr:col>
      <xdr:colOff>38100</xdr:colOff>
      <xdr:row>35</xdr:row>
      <xdr:rowOff>106661</xdr:rowOff>
    </xdr:to>
    <xdr:sp macro="" textlink="">
      <xdr:nvSpPr>
        <xdr:cNvPr id="544" name="楕円 543"/>
        <xdr:cNvSpPr/>
      </xdr:nvSpPr>
      <xdr:spPr>
        <a:xfrm>
          <a:off x="13652500" y="600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123188</xdr:rowOff>
    </xdr:from>
    <xdr:ext cx="534377" cy="259045"/>
    <xdr:sp macro="" textlink="">
      <xdr:nvSpPr>
        <xdr:cNvPr id="545" name="テキスト ボックス 544"/>
        <xdr:cNvSpPr txBox="1"/>
      </xdr:nvSpPr>
      <xdr:spPr>
        <a:xfrm>
          <a:off x="13436111" y="57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70288</xdr:rowOff>
    </xdr:from>
    <xdr:to>
      <xdr:col>67</xdr:col>
      <xdr:colOff>101600</xdr:colOff>
      <xdr:row>37</xdr:row>
      <xdr:rowOff>438</xdr:rowOff>
    </xdr:to>
    <xdr:sp macro="" textlink="">
      <xdr:nvSpPr>
        <xdr:cNvPr id="546" name="楕円 545"/>
        <xdr:cNvSpPr/>
      </xdr:nvSpPr>
      <xdr:spPr>
        <a:xfrm>
          <a:off x="12763500" y="6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16965</xdr:rowOff>
    </xdr:from>
    <xdr:ext cx="534377" cy="259045"/>
    <xdr:sp macro="" textlink="">
      <xdr:nvSpPr>
        <xdr:cNvPr id="547" name="テキスト ボックス 546"/>
        <xdr:cNvSpPr txBox="1"/>
      </xdr:nvSpPr>
      <xdr:spPr>
        <a:xfrm>
          <a:off x="12547111" y="6017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160590</xdr:rowOff>
    </xdr:from>
    <xdr:to>
      <xdr:col>85</xdr:col>
      <xdr:colOff>127000</xdr:colOff>
      <xdr:row>58</xdr:row>
      <xdr:rowOff>29709</xdr:rowOff>
    </xdr:to>
    <xdr:cxnSp macro="">
      <xdr:nvCxnSpPr>
        <xdr:cNvPr id="576" name="直線コネクタ 575"/>
        <xdr:cNvCxnSpPr/>
      </xdr:nvCxnSpPr>
      <xdr:spPr>
        <a:xfrm flipV="1">
          <a:off x="15481300" y="9933240"/>
          <a:ext cx="838200" cy="4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29709</xdr:rowOff>
    </xdr:from>
    <xdr:to>
      <xdr:col>81</xdr:col>
      <xdr:colOff>50800</xdr:colOff>
      <xdr:row>58</xdr:row>
      <xdr:rowOff>43208</xdr:rowOff>
    </xdr:to>
    <xdr:cxnSp macro="">
      <xdr:nvCxnSpPr>
        <xdr:cNvPr id="579" name="直線コネクタ 578"/>
        <xdr:cNvCxnSpPr/>
      </xdr:nvCxnSpPr>
      <xdr:spPr>
        <a:xfrm flipV="1">
          <a:off x="14592300" y="9973809"/>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43208</xdr:rowOff>
    </xdr:from>
    <xdr:to>
      <xdr:col>76</xdr:col>
      <xdr:colOff>114300</xdr:colOff>
      <xdr:row>58</xdr:row>
      <xdr:rowOff>53141</xdr:rowOff>
    </xdr:to>
    <xdr:cxnSp macro="">
      <xdr:nvCxnSpPr>
        <xdr:cNvPr id="582" name="直線コネクタ 581"/>
        <xdr:cNvCxnSpPr/>
      </xdr:nvCxnSpPr>
      <xdr:spPr>
        <a:xfrm flipV="1">
          <a:off x="13703300" y="9987308"/>
          <a:ext cx="889000" cy="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53141</xdr:rowOff>
    </xdr:from>
    <xdr:to>
      <xdr:col>71</xdr:col>
      <xdr:colOff>177800</xdr:colOff>
      <xdr:row>58</xdr:row>
      <xdr:rowOff>70720</xdr:rowOff>
    </xdr:to>
    <xdr:cxnSp macro="">
      <xdr:nvCxnSpPr>
        <xdr:cNvPr id="585" name="直線コネクタ 584"/>
        <xdr:cNvCxnSpPr/>
      </xdr:nvCxnSpPr>
      <xdr:spPr>
        <a:xfrm flipV="1">
          <a:off x="12814300" y="9997241"/>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109790</xdr:rowOff>
    </xdr:from>
    <xdr:to>
      <xdr:col>85</xdr:col>
      <xdr:colOff>177800</xdr:colOff>
      <xdr:row>58</xdr:row>
      <xdr:rowOff>39940</xdr:rowOff>
    </xdr:to>
    <xdr:sp macro="" textlink="">
      <xdr:nvSpPr>
        <xdr:cNvPr id="595" name="楕円 594"/>
        <xdr:cNvSpPr/>
      </xdr:nvSpPr>
      <xdr:spPr>
        <a:xfrm>
          <a:off x="16268700" y="988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24717</xdr:rowOff>
    </xdr:from>
    <xdr:ext cx="534377" cy="259045"/>
    <xdr:sp macro="" textlink="">
      <xdr:nvSpPr>
        <xdr:cNvPr id="596" name="教育費該当値テキスト"/>
        <xdr:cNvSpPr txBox="1"/>
      </xdr:nvSpPr>
      <xdr:spPr>
        <a:xfrm>
          <a:off x="16370300" y="979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150359</xdr:rowOff>
    </xdr:from>
    <xdr:to>
      <xdr:col>81</xdr:col>
      <xdr:colOff>101600</xdr:colOff>
      <xdr:row>58</xdr:row>
      <xdr:rowOff>80509</xdr:rowOff>
    </xdr:to>
    <xdr:sp macro="" textlink="">
      <xdr:nvSpPr>
        <xdr:cNvPr id="597" name="楕円 596"/>
        <xdr:cNvSpPr/>
      </xdr:nvSpPr>
      <xdr:spPr>
        <a:xfrm>
          <a:off x="15430500" y="992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71636</xdr:rowOff>
    </xdr:from>
    <xdr:ext cx="534377" cy="259045"/>
    <xdr:sp macro="" textlink="">
      <xdr:nvSpPr>
        <xdr:cNvPr id="598" name="テキスト ボックス 597"/>
        <xdr:cNvSpPr txBox="1"/>
      </xdr:nvSpPr>
      <xdr:spPr>
        <a:xfrm>
          <a:off x="15214111" y="1001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163858</xdr:rowOff>
    </xdr:from>
    <xdr:to>
      <xdr:col>76</xdr:col>
      <xdr:colOff>165100</xdr:colOff>
      <xdr:row>58</xdr:row>
      <xdr:rowOff>94008</xdr:rowOff>
    </xdr:to>
    <xdr:sp macro="" textlink="">
      <xdr:nvSpPr>
        <xdr:cNvPr id="599" name="楕円 598"/>
        <xdr:cNvSpPr/>
      </xdr:nvSpPr>
      <xdr:spPr>
        <a:xfrm>
          <a:off x="14541500" y="993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85135</xdr:rowOff>
    </xdr:from>
    <xdr:ext cx="534377" cy="259045"/>
    <xdr:sp macro="" textlink="">
      <xdr:nvSpPr>
        <xdr:cNvPr id="600" name="テキスト ボックス 599"/>
        <xdr:cNvSpPr txBox="1"/>
      </xdr:nvSpPr>
      <xdr:spPr>
        <a:xfrm>
          <a:off x="14325111" y="1002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2341</xdr:rowOff>
    </xdr:from>
    <xdr:to>
      <xdr:col>72</xdr:col>
      <xdr:colOff>38100</xdr:colOff>
      <xdr:row>58</xdr:row>
      <xdr:rowOff>103941</xdr:rowOff>
    </xdr:to>
    <xdr:sp macro="" textlink="">
      <xdr:nvSpPr>
        <xdr:cNvPr id="601" name="楕円 600"/>
        <xdr:cNvSpPr/>
      </xdr:nvSpPr>
      <xdr:spPr>
        <a:xfrm>
          <a:off x="13652500" y="994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95068</xdr:rowOff>
    </xdr:from>
    <xdr:ext cx="534377" cy="259045"/>
    <xdr:sp macro="" textlink="">
      <xdr:nvSpPr>
        <xdr:cNvPr id="602" name="テキスト ボックス 601"/>
        <xdr:cNvSpPr txBox="1"/>
      </xdr:nvSpPr>
      <xdr:spPr>
        <a:xfrm>
          <a:off x="13436111" y="1003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19920</xdr:rowOff>
    </xdr:from>
    <xdr:to>
      <xdr:col>67</xdr:col>
      <xdr:colOff>101600</xdr:colOff>
      <xdr:row>58</xdr:row>
      <xdr:rowOff>121520</xdr:rowOff>
    </xdr:to>
    <xdr:sp macro="" textlink="">
      <xdr:nvSpPr>
        <xdr:cNvPr id="603" name="楕円 602"/>
        <xdr:cNvSpPr/>
      </xdr:nvSpPr>
      <xdr:spPr>
        <a:xfrm>
          <a:off x="12763500" y="996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112647</xdr:rowOff>
    </xdr:from>
    <xdr:ext cx="534377" cy="259045"/>
    <xdr:sp macro="" textlink="">
      <xdr:nvSpPr>
        <xdr:cNvPr id="604" name="テキスト ボックス 603"/>
        <xdr:cNvSpPr txBox="1"/>
      </xdr:nvSpPr>
      <xdr:spPr>
        <a:xfrm>
          <a:off x="12547111" y="1005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74130</xdr:rowOff>
    </xdr:from>
    <xdr:to>
      <xdr:col>85</xdr:col>
      <xdr:colOff>127000</xdr:colOff>
      <xdr:row>78</xdr:row>
      <xdr:rowOff>138157</xdr:rowOff>
    </xdr:to>
    <xdr:cxnSp macro="">
      <xdr:nvCxnSpPr>
        <xdr:cNvPr id="633" name="直線コネクタ 632"/>
        <xdr:cNvCxnSpPr/>
      </xdr:nvCxnSpPr>
      <xdr:spPr>
        <a:xfrm flipV="1">
          <a:off x="15481300" y="13447230"/>
          <a:ext cx="838200" cy="6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118236</xdr:rowOff>
    </xdr:from>
    <xdr:ext cx="534377" cy="259045"/>
    <xdr:sp macro="" textlink="">
      <xdr:nvSpPr>
        <xdr:cNvPr id="634" name="災害復旧費平均値テキスト"/>
        <xdr:cNvSpPr txBox="1"/>
      </xdr:nvSpPr>
      <xdr:spPr>
        <a:xfrm>
          <a:off x="16370300" y="13148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77102</xdr:rowOff>
    </xdr:from>
    <xdr:to>
      <xdr:col>81</xdr:col>
      <xdr:colOff>50800</xdr:colOff>
      <xdr:row>78</xdr:row>
      <xdr:rowOff>138157</xdr:rowOff>
    </xdr:to>
    <xdr:cxnSp macro="">
      <xdr:nvCxnSpPr>
        <xdr:cNvPr id="636" name="直線コネクタ 635"/>
        <xdr:cNvCxnSpPr/>
      </xdr:nvCxnSpPr>
      <xdr:spPr>
        <a:xfrm>
          <a:off x="14592300" y="13450202"/>
          <a:ext cx="889000" cy="61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42606</xdr:rowOff>
    </xdr:from>
    <xdr:ext cx="534377" cy="259045"/>
    <xdr:sp macro="" textlink="">
      <xdr:nvSpPr>
        <xdr:cNvPr id="638" name="テキスト ボックス 637"/>
        <xdr:cNvSpPr txBox="1"/>
      </xdr:nvSpPr>
      <xdr:spPr>
        <a:xfrm>
          <a:off x="15214111" y="1307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77102</xdr:rowOff>
    </xdr:from>
    <xdr:to>
      <xdr:col>76</xdr:col>
      <xdr:colOff>114300</xdr:colOff>
      <xdr:row>78</xdr:row>
      <xdr:rowOff>140157</xdr:rowOff>
    </xdr:to>
    <xdr:cxnSp macro="">
      <xdr:nvCxnSpPr>
        <xdr:cNvPr id="639" name="直線コネクタ 638"/>
        <xdr:cNvCxnSpPr/>
      </xdr:nvCxnSpPr>
      <xdr:spPr>
        <a:xfrm flipV="1">
          <a:off x="13703300" y="13450202"/>
          <a:ext cx="889000" cy="6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76134</xdr:rowOff>
    </xdr:from>
    <xdr:ext cx="534377" cy="259045"/>
    <xdr:sp macro="" textlink="">
      <xdr:nvSpPr>
        <xdr:cNvPr id="641" name="テキスト ボックス 640"/>
        <xdr:cNvSpPr txBox="1"/>
      </xdr:nvSpPr>
      <xdr:spPr>
        <a:xfrm>
          <a:off x="14325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140157</xdr:rowOff>
    </xdr:from>
    <xdr:to>
      <xdr:col>71</xdr:col>
      <xdr:colOff>177800</xdr:colOff>
      <xdr:row>79</xdr:row>
      <xdr:rowOff>28657</xdr:rowOff>
    </xdr:to>
    <xdr:cxnSp macro="">
      <xdr:nvCxnSpPr>
        <xdr:cNvPr id="642" name="直線コネクタ 641"/>
        <xdr:cNvCxnSpPr/>
      </xdr:nvCxnSpPr>
      <xdr:spPr>
        <a:xfrm flipV="1">
          <a:off x="12814300" y="13513257"/>
          <a:ext cx="889000" cy="59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23330</xdr:rowOff>
    </xdr:from>
    <xdr:to>
      <xdr:col>85</xdr:col>
      <xdr:colOff>177800</xdr:colOff>
      <xdr:row>78</xdr:row>
      <xdr:rowOff>124930</xdr:rowOff>
    </xdr:to>
    <xdr:sp macro="" textlink="">
      <xdr:nvSpPr>
        <xdr:cNvPr id="652" name="楕円 651"/>
        <xdr:cNvSpPr/>
      </xdr:nvSpPr>
      <xdr:spPr>
        <a:xfrm>
          <a:off x="16268700" y="1339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1757</xdr:rowOff>
    </xdr:from>
    <xdr:ext cx="469744" cy="259045"/>
    <xdr:sp macro="" textlink="">
      <xdr:nvSpPr>
        <xdr:cNvPr id="653" name="災害復旧費該当値テキスト"/>
        <xdr:cNvSpPr txBox="1"/>
      </xdr:nvSpPr>
      <xdr:spPr>
        <a:xfrm>
          <a:off x="16370300" y="1337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87357</xdr:rowOff>
    </xdr:from>
    <xdr:to>
      <xdr:col>81</xdr:col>
      <xdr:colOff>101600</xdr:colOff>
      <xdr:row>79</xdr:row>
      <xdr:rowOff>17507</xdr:rowOff>
    </xdr:to>
    <xdr:sp macro="" textlink="">
      <xdr:nvSpPr>
        <xdr:cNvPr id="654" name="楕円 653"/>
        <xdr:cNvSpPr/>
      </xdr:nvSpPr>
      <xdr:spPr>
        <a:xfrm>
          <a:off x="15430500" y="134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8634</xdr:rowOff>
    </xdr:from>
    <xdr:ext cx="469744" cy="259045"/>
    <xdr:sp macro="" textlink="">
      <xdr:nvSpPr>
        <xdr:cNvPr id="655" name="テキスト ボックス 654"/>
        <xdr:cNvSpPr txBox="1"/>
      </xdr:nvSpPr>
      <xdr:spPr>
        <a:xfrm>
          <a:off x="15246428" y="1355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26302</xdr:rowOff>
    </xdr:from>
    <xdr:to>
      <xdr:col>76</xdr:col>
      <xdr:colOff>165100</xdr:colOff>
      <xdr:row>78</xdr:row>
      <xdr:rowOff>127902</xdr:rowOff>
    </xdr:to>
    <xdr:sp macro="" textlink="">
      <xdr:nvSpPr>
        <xdr:cNvPr id="656" name="楕円 655"/>
        <xdr:cNvSpPr/>
      </xdr:nvSpPr>
      <xdr:spPr>
        <a:xfrm>
          <a:off x="14541500" y="1339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119029</xdr:rowOff>
    </xdr:from>
    <xdr:ext cx="469744" cy="259045"/>
    <xdr:sp macro="" textlink="">
      <xdr:nvSpPr>
        <xdr:cNvPr id="657" name="テキスト ボックス 656"/>
        <xdr:cNvSpPr txBox="1"/>
      </xdr:nvSpPr>
      <xdr:spPr>
        <a:xfrm>
          <a:off x="14357428" y="1349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89357</xdr:rowOff>
    </xdr:from>
    <xdr:to>
      <xdr:col>72</xdr:col>
      <xdr:colOff>38100</xdr:colOff>
      <xdr:row>79</xdr:row>
      <xdr:rowOff>19507</xdr:rowOff>
    </xdr:to>
    <xdr:sp macro="" textlink="">
      <xdr:nvSpPr>
        <xdr:cNvPr id="658" name="楕円 657"/>
        <xdr:cNvSpPr/>
      </xdr:nvSpPr>
      <xdr:spPr>
        <a:xfrm>
          <a:off x="13652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10634</xdr:rowOff>
    </xdr:from>
    <xdr:ext cx="469744" cy="259045"/>
    <xdr:sp macro="" textlink="">
      <xdr:nvSpPr>
        <xdr:cNvPr id="659" name="テキスト ボックス 658"/>
        <xdr:cNvSpPr txBox="1"/>
      </xdr:nvSpPr>
      <xdr:spPr>
        <a:xfrm>
          <a:off x="13468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149307</xdr:rowOff>
    </xdr:from>
    <xdr:to>
      <xdr:col>67</xdr:col>
      <xdr:colOff>101600</xdr:colOff>
      <xdr:row>79</xdr:row>
      <xdr:rowOff>79457</xdr:rowOff>
    </xdr:to>
    <xdr:sp macro="" textlink="">
      <xdr:nvSpPr>
        <xdr:cNvPr id="660" name="楕円 659"/>
        <xdr:cNvSpPr/>
      </xdr:nvSpPr>
      <xdr:spPr>
        <a:xfrm>
          <a:off x="12763500" y="1352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70584</xdr:rowOff>
    </xdr:from>
    <xdr:ext cx="378565" cy="259045"/>
    <xdr:sp macro="" textlink="">
      <xdr:nvSpPr>
        <xdr:cNvPr id="661" name="テキスト ボックス 660"/>
        <xdr:cNvSpPr txBox="1"/>
      </xdr:nvSpPr>
      <xdr:spPr>
        <a:xfrm>
          <a:off x="12625017" y="13615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120245</xdr:rowOff>
    </xdr:from>
    <xdr:to>
      <xdr:col>85</xdr:col>
      <xdr:colOff>127000</xdr:colOff>
      <xdr:row>96</xdr:row>
      <xdr:rowOff>171421</xdr:rowOff>
    </xdr:to>
    <xdr:cxnSp macro="">
      <xdr:nvCxnSpPr>
        <xdr:cNvPr id="688" name="直線コネクタ 687"/>
        <xdr:cNvCxnSpPr/>
      </xdr:nvCxnSpPr>
      <xdr:spPr>
        <a:xfrm flipV="1">
          <a:off x="15481300" y="16579445"/>
          <a:ext cx="838200" cy="5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171421</xdr:rowOff>
    </xdr:from>
    <xdr:to>
      <xdr:col>81</xdr:col>
      <xdr:colOff>50800</xdr:colOff>
      <xdr:row>97</xdr:row>
      <xdr:rowOff>4913</xdr:rowOff>
    </xdr:to>
    <xdr:cxnSp macro="">
      <xdr:nvCxnSpPr>
        <xdr:cNvPr id="691" name="直線コネクタ 690"/>
        <xdr:cNvCxnSpPr/>
      </xdr:nvCxnSpPr>
      <xdr:spPr>
        <a:xfrm flipV="1">
          <a:off x="14592300" y="16630621"/>
          <a:ext cx="889000" cy="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35549</xdr:rowOff>
    </xdr:from>
    <xdr:ext cx="534377" cy="259045"/>
    <xdr:sp macro="" textlink="">
      <xdr:nvSpPr>
        <xdr:cNvPr id="693" name="テキスト ボックス 692"/>
        <xdr:cNvSpPr txBox="1"/>
      </xdr:nvSpPr>
      <xdr:spPr>
        <a:xfrm>
          <a:off x="15214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4913</xdr:rowOff>
    </xdr:from>
    <xdr:to>
      <xdr:col>76</xdr:col>
      <xdr:colOff>114300</xdr:colOff>
      <xdr:row>97</xdr:row>
      <xdr:rowOff>26036</xdr:rowOff>
    </xdr:to>
    <xdr:cxnSp macro="">
      <xdr:nvCxnSpPr>
        <xdr:cNvPr id="694" name="直線コネクタ 693"/>
        <xdr:cNvCxnSpPr/>
      </xdr:nvCxnSpPr>
      <xdr:spPr>
        <a:xfrm flipV="1">
          <a:off x="13703300" y="16635563"/>
          <a:ext cx="889000" cy="2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34758</xdr:rowOff>
    </xdr:from>
    <xdr:ext cx="534377" cy="259045"/>
    <xdr:sp macro="" textlink="">
      <xdr:nvSpPr>
        <xdr:cNvPr id="696" name="テキスト ボックス 695"/>
        <xdr:cNvSpPr txBox="1"/>
      </xdr:nvSpPr>
      <xdr:spPr>
        <a:xfrm>
          <a:off x="14325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74467</xdr:rowOff>
    </xdr:from>
    <xdr:to>
      <xdr:col>71</xdr:col>
      <xdr:colOff>177800</xdr:colOff>
      <xdr:row>97</xdr:row>
      <xdr:rowOff>26036</xdr:rowOff>
    </xdr:to>
    <xdr:cxnSp macro="">
      <xdr:nvCxnSpPr>
        <xdr:cNvPr id="697" name="直線コネクタ 696"/>
        <xdr:cNvCxnSpPr/>
      </xdr:nvCxnSpPr>
      <xdr:spPr>
        <a:xfrm>
          <a:off x="12814300" y="16533667"/>
          <a:ext cx="889000" cy="12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49581</xdr:rowOff>
    </xdr:from>
    <xdr:ext cx="534377" cy="259045"/>
    <xdr:sp macro="" textlink="">
      <xdr:nvSpPr>
        <xdr:cNvPr id="699" name="テキスト ボックス 698"/>
        <xdr:cNvSpPr txBox="1"/>
      </xdr:nvSpPr>
      <xdr:spPr>
        <a:xfrm>
          <a:off x="13436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69445</xdr:rowOff>
    </xdr:from>
    <xdr:to>
      <xdr:col>85</xdr:col>
      <xdr:colOff>177800</xdr:colOff>
      <xdr:row>96</xdr:row>
      <xdr:rowOff>171045</xdr:rowOff>
    </xdr:to>
    <xdr:sp macro="" textlink="">
      <xdr:nvSpPr>
        <xdr:cNvPr id="707" name="楕円 706"/>
        <xdr:cNvSpPr/>
      </xdr:nvSpPr>
      <xdr:spPr>
        <a:xfrm>
          <a:off x="16268700" y="165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92322</xdr:rowOff>
    </xdr:from>
    <xdr:ext cx="534377" cy="259045"/>
    <xdr:sp macro="" textlink="">
      <xdr:nvSpPr>
        <xdr:cNvPr id="708" name="公債費該当値テキスト"/>
        <xdr:cNvSpPr txBox="1"/>
      </xdr:nvSpPr>
      <xdr:spPr>
        <a:xfrm>
          <a:off x="16370300" y="1638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120621</xdr:rowOff>
    </xdr:from>
    <xdr:to>
      <xdr:col>81</xdr:col>
      <xdr:colOff>101600</xdr:colOff>
      <xdr:row>97</xdr:row>
      <xdr:rowOff>50771</xdr:rowOff>
    </xdr:to>
    <xdr:sp macro="" textlink="">
      <xdr:nvSpPr>
        <xdr:cNvPr id="709" name="楕円 708"/>
        <xdr:cNvSpPr/>
      </xdr:nvSpPr>
      <xdr:spPr>
        <a:xfrm>
          <a:off x="15430500" y="1657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41898</xdr:rowOff>
    </xdr:from>
    <xdr:ext cx="534377" cy="259045"/>
    <xdr:sp macro="" textlink="">
      <xdr:nvSpPr>
        <xdr:cNvPr id="710" name="テキスト ボックス 709"/>
        <xdr:cNvSpPr txBox="1"/>
      </xdr:nvSpPr>
      <xdr:spPr>
        <a:xfrm>
          <a:off x="15214111" y="1667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125563</xdr:rowOff>
    </xdr:from>
    <xdr:to>
      <xdr:col>76</xdr:col>
      <xdr:colOff>165100</xdr:colOff>
      <xdr:row>97</xdr:row>
      <xdr:rowOff>55713</xdr:rowOff>
    </xdr:to>
    <xdr:sp macro="" textlink="">
      <xdr:nvSpPr>
        <xdr:cNvPr id="711" name="楕円 710"/>
        <xdr:cNvSpPr/>
      </xdr:nvSpPr>
      <xdr:spPr>
        <a:xfrm>
          <a:off x="14541500" y="1658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46840</xdr:rowOff>
    </xdr:from>
    <xdr:ext cx="534377" cy="259045"/>
    <xdr:sp macro="" textlink="">
      <xdr:nvSpPr>
        <xdr:cNvPr id="712" name="テキスト ボックス 711"/>
        <xdr:cNvSpPr txBox="1"/>
      </xdr:nvSpPr>
      <xdr:spPr>
        <a:xfrm>
          <a:off x="14325111" y="16677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146686</xdr:rowOff>
    </xdr:from>
    <xdr:to>
      <xdr:col>72</xdr:col>
      <xdr:colOff>38100</xdr:colOff>
      <xdr:row>97</xdr:row>
      <xdr:rowOff>76836</xdr:rowOff>
    </xdr:to>
    <xdr:sp macro="" textlink="">
      <xdr:nvSpPr>
        <xdr:cNvPr id="713" name="楕円 712"/>
        <xdr:cNvSpPr/>
      </xdr:nvSpPr>
      <xdr:spPr>
        <a:xfrm>
          <a:off x="13652500" y="1660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67963</xdr:rowOff>
    </xdr:from>
    <xdr:ext cx="534377" cy="259045"/>
    <xdr:sp macro="" textlink="">
      <xdr:nvSpPr>
        <xdr:cNvPr id="714" name="テキスト ボックス 713"/>
        <xdr:cNvSpPr txBox="1"/>
      </xdr:nvSpPr>
      <xdr:spPr>
        <a:xfrm>
          <a:off x="13436111" y="1669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23667</xdr:rowOff>
    </xdr:from>
    <xdr:to>
      <xdr:col>67</xdr:col>
      <xdr:colOff>101600</xdr:colOff>
      <xdr:row>96</xdr:row>
      <xdr:rowOff>125267</xdr:rowOff>
    </xdr:to>
    <xdr:sp macro="" textlink="">
      <xdr:nvSpPr>
        <xdr:cNvPr id="715" name="楕円 714"/>
        <xdr:cNvSpPr/>
      </xdr:nvSpPr>
      <xdr:spPr>
        <a:xfrm>
          <a:off x="12763500" y="164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141794</xdr:rowOff>
    </xdr:from>
    <xdr:ext cx="534377" cy="259045"/>
    <xdr:sp macro="" textlink="">
      <xdr:nvSpPr>
        <xdr:cNvPr id="716" name="テキスト ボックス 715"/>
        <xdr:cNvSpPr txBox="1"/>
      </xdr:nvSpPr>
      <xdr:spPr>
        <a:xfrm>
          <a:off x="12547111" y="1625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13099</xdr:rowOff>
    </xdr:from>
    <xdr:to>
      <xdr:col>116</xdr:col>
      <xdr:colOff>62864</xdr:colOff>
      <xdr:row>39</xdr:row>
      <xdr:rowOff>98878</xdr:rowOff>
    </xdr:to>
    <xdr:cxnSp macro="">
      <xdr:nvCxnSpPr>
        <xdr:cNvPr id="742" name="直線コネクタ 741"/>
        <xdr:cNvCxnSpPr/>
      </xdr:nvCxnSpPr>
      <xdr:spPr>
        <a:xfrm flipV="1">
          <a:off x="22159595" y="5670949"/>
          <a:ext cx="1269" cy="111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116167</xdr:rowOff>
    </xdr:from>
    <xdr:ext cx="249299" cy="259045"/>
    <xdr:sp macro="" textlink="">
      <xdr:nvSpPr>
        <xdr:cNvPr id="743" name="諸支出金最小値テキスト"/>
        <xdr:cNvSpPr txBox="1"/>
      </xdr:nvSpPr>
      <xdr:spPr>
        <a:xfrm>
          <a:off x="22212300" y="680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131226</xdr:rowOff>
    </xdr:from>
    <xdr:ext cx="534377" cy="259045"/>
    <xdr:sp macro="" textlink="">
      <xdr:nvSpPr>
        <xdr:cNvPr id="745" name="諸支出金最大値テキスト"/>
        <xdr:cNvSpPr txBox="1"/>
      </xdr:nvSpPr>
      <xdr:spPr>
        <a:xfrm>
          <a:off x="22212300" y="544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33</xdr:row>
      <xdr:rowOff>13099</xdr:rowOff>
    </xdr:from>
    <xdr:to>
      <xdr:col>116</xdr:col>
      <xdr:colOff>152400</xdr:colOff>
      <xdr:row>33</xdr:row>
      <xdr:rowOff>13099</xdr:rowOff>
    </xdr:to>
    <xdr:cxnSp macro="">
      <xdr:nvCxnSpPr>
        <xdr:cNvPr id="746" name="直線コネクタ 745"/>
        <xdr:cNvCxnSpPr/>
      </xdr:nvCxnSpPr>
      <xdr:spPr>
        <a:xfrm>
          <a:off x="22072600" y="567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33617</xdr:rowOff>
    </xdr:from>
    <xdr:ext cx="378565" cy="259045"/>
    <xdr:sp macro="" textlink="">
      <xdr:nvSpPr>
        <xdr:cNvPr id="748" name="諸支出金平均値テキスト"/>
        <xdr:cNvSpPr txBox="1"/>
      </xdr:nvSpPr>
      <xdr:spPr>
        <a:xfrm>
          <a:off x="22212300" y="65487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10740</xdr:rowOff>
    </xdr:from>
    <xdr:to>
      <xdr:col>116</xdr:col>
      <xdr:colOff>114300</xdr:colOff>
      <xdr:row>39</xdr:row>
      <xdr:rowOff>112340</xdr:rowOff>
    </xdr:to>
    <xdr:sp macro="" textlink="">
      <xdr:nvSpPr>
        <xdr:cNvPr id="749" name="フローチャート: 判断 748"/>
        <xdr:cNvSpPr/>
      </xdr:nvSpPr>
      <xdr:spPr>
        <a:xfrm>
          <a:off x="22110700" y="669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9326</xdr:rowOff>
    </xdr:from>
    <xdr:to>
      <xdr:col>112</xdr:col>
      <xdr:colOff>38100</xdr:colOff>
      <xdr:row>39</xdr:row>
      <xdr:rowOff>110926</xdr:rowOff>
    </xdr:to>
    <xdr:sp macro="" textlink="">
      <xdr:nvSpPr>
        <xdr:cNvPr id="751" name="フローチャート: 判断 750"/>
        <xdr:cNvSpPr/>
      </xdr:nvSpPr>
      <xdr:spPr>
        <a:xfrm>
          <a:off x="21272500" y="669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127453</xdr:rowOff>
    </xdr:from>
    <xdr:ext cx="378565" cy="259045"/>
    <xdr:sp macro="" textlink="">
      <xdr:nvSpPr>
        <xdr:cNvPr id="752" name="テキスト ボックス 751"/>
        <xdr:cNvSpPr txBox="1"/>
      </xdr:nvSpPr>
      <xdr:spPr>
        <a:xfrm>
          <a:off x="21134017" y="6471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153126</xdr:rowOff>
    </xdr:from>
    <xdr:to>
      <xdr:col>107</xdr:col>
      <xdr:colOff>101600</xdr:colOff>
      <xdr:row>39</xdr:row>
      <xdr:rowOff>83276</xdr:rowOff>
    </xdr:to>
    <xdr:sp macro="" textlink="">
      <xdr:nvSpPr>
        <xdr:cNvPr id="754" name="フローチャート: 判断 753"/>
        <xdr:cNvSpPr/>
      </xdr:nvSpPr>
      <xdr:spPr>
        <a:xfrm>
          <a:off x="20383500" y="666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99803</xdr:rowOff>
    </xdr:from>
    <xdr:ext cx="378565" cy="259045"/>
    <xdr:sp macro="" textlink="">
      <xdr:nvSpPr>
        <xdr:cNvPr id="755" name="テキスト ボックス 754"/>
        <xdr:cNvSpPr txBox="1"/>
      </xdr:nvSpPr>
      <xdr:spPr>
        <a:xfrm>
          <a:off x="20245017" y="6443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9398</xdr:rowOff>
    </xdr:from>
    <xdr:to>
      <xdr:col>102</xdr:col>
      <xdr:colOff>114300</xdr:colOff>
      <xdr:row>39</xdr:row>
      <xdr:rowOff>98878</xdr:rowOff>
    </xdr:to>
    <xdr:cxnSp macro="">
      <xdr:nvCxnSpPr>
        <xdr:cNvPr id="756" name="直線コネクタ 755"/>
        <xdr:cNvCxnSpPr/>
      </xdr:nvCxnSpPr>
      <xdr:spPr>
        <a:xfrm>
          <a:off x="18656300" y="5324348"/>
          <a:ext cx="889000" cy="1461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134185</xdr:rowOff>
    </xdr:from>
    <xdr:to>
      <xdr:col>102</xdr:col>
      <xdr:colOff>165100</xdr:colOff>
      <xdr:row>39</xdr:row>
      <xdr:rowOff>64335</xdr:rowOff>
    </xdr:to>
    <xdr:sp macro="" textlink="">
      <xdr:nvSpPr>
        <xdr:cNvPr id="757" name="フローチャート: 判断 756"/>
        <xdr:cNvSpPr/>
      </xdr:nvSpPr>
      <xdr:spPr>
        <a:xfrm>
          <a:off x="19494500" y="664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80861</xdr:rowOff>
    </xdr:from>
    <xdr:ext cx="378565" cy="259045"/>
    <xdr:sp macro="" textlink="">
      <xdr:nvSpPr>
        <xdr:cNvPr id="758" name="テキスト ボックス 757"/>
        <xdr:cNvSpPr txBox="1"/>
      </xdr:nvSpPr>
      <xdr:spPr>
        <a:xfrm>
          <a:off x="19356017" y="64245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123408</xdr:rowOff>
    </xdr:from>
    <xdr:to>
      <xdr:col>98</xdr:col>
      <xdr:colOff>38100</xdr:colOff>
      <xdr:row>39</xdr:row>
      <xdr:rowOff>53558</xdr:rowOff>
    </xdr:to>
    <xdr:sp macro="" textlink="">
      <xdr:nvSpPr>
        <xdr:cNvPr id="759" name="フローチャート: 判断 758"/>
        <xdr:cNvSpPr/>
      </xdr:nvSpPr>
      <xdr:spPr>
        <a:xfrm>
          <a:off x="18605500" y="663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44685</xdr:rowOff>
    </xdr:from>
    <xdr:ext cx="378565" cy="259045"/>
    <xdr:sp macro="" textlink="">
      <xdr:nvSpPr>
        <xdr:cNvPr id="760" name="テキスト ボックス 759"/>
        <xdr:cNvSpPr txBox="1"/>
      </xdr:nvSpPr>
      <xdr:spPr>
        <a:xfrm>
          <a:off x="18467017" y="6731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160617</xdr:rowOff>
    </xdr:from>
    <xdr:ext cx="249299" cy="259045"/>
    <xdr:sp macro="" textlink="">
      <xdr:nvSpPr>
        <xdr:cNvPr id="767" name="諸支出金該当値テキスト"/>
        <xdr:cNvSpPr txBox="1"/>
      </xdr:nvSpPr>
      <xdr:spPr>
        <a:xfrm>
          <a:off x="22212300" y="6675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130048</xdr:rowOff>
    </xdr:from>
    <xdr:to>
      <xdr:col>98</xdr:col>
      <xdr:colOff>38100</xdr:colOff>
      <xdr:row>31</xdr:row>
      <xdr:rowOff>60198</xdr:rowOff>
    </xdr:to>
    <xdr:sp macro="" textlink="">
      <xdr:nvSpPr>
        <xdr:cNvPr id="774" name="楕円 773"/>
        <xdr:cNvSpPr/>
      </xdr:nvSpPr>
      <xdr:spPr>
        <a:xfrm>
          <a:off x="18605500" y="5273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76725</xdr:rowOff>
    </xdr:from>
    <xdr:ext cx="534377" cy="259045"/>
    <xdr:sp macro="" textlink="">
      <xdr:nvSpPr>
        <xdr:cNvPr id="775" name="テキスト ボックス 774"/>
        <xdr:cNvSpPr txBox="1"/>
      </xdr:nvSpPr>
      <xdr:spPr>
        <a:xfrm>
          <a:off x="18389111" y="504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総務費は、住民一人当たり３２７，６５４円で類似団体平均の約２倍になっている。前年度と比較し大きく増となったのは、大型投資事業の原資積立、ふるさと納税の増加に伴う基金積立、森林整備基金創設に伴う原資積立等その他特定目的基金への積み立てを増やしたためである。</a:t>
          </a: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商工費は、住民一人当たり１２７，００３円で類似団体の中で２位となっている。これは、ふるさと納税業務の充実を図るため平成２８年度から商工部門にふるさと納税係を新設していることが要因である。また、新型コロナウイルスの影響による地域産業対策として、観光協会運営費補助金の増額、プレミアム付商品券の発行等の施策を行ったことにより、前年度より増加した。</a:t>
          </a: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土木費は、改修事業より長寿命化等の維持保全事業にシフトしていることで全体的な支出が抑えられている。長大橋梁の修繕等一時的に大きな支出が生じる場合もあるが、年度間を支出をできるだけ平準化していく。</a:t>
          </a:r>
        </a:p>
        <a:p>
          <a:r>
            <a:rPr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消防費は、住民一人当たり６３，８５２円と前年より大きく増加した。これは、津波避難タワーの建設に着手したことが主な要因である。今後も数年の内に津波避難タワーを３基建設するため、大きな支出が生じ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令和元年度は、歳出の増加により</a:t>
          </a:r>
          <a:r>
            <a:rPr kumimoji="1" lang="ja-JP" altLang="ja-JP" sz="1100">
              <a:solidFill>
                <a:schemeClr val="dk1"/>
              </a:solidFill>
              <a:effectLst/>
              <a:latin typeface="+mn-lt"/>
              <a:ea typeface="+mn-ea"/>
              <a:cs typeface="+mn-cs"/>
            </a:rPr>
            <a:t>財政調整基金</a:t>
          </a:r>
          <a:r>
            <a:rPr kumimoji="1" lang="ja-JP" altLang="en-US" sz="1100">
              <a:solidFill>
                <a:schemeClr val="dk1"/>
              </a:solidFill>
              <a:effectLst/>
              <a:latin typeface="+mn-lt"/>
              <a:ea typeface="+mn-ea"/>
              <a:cs typeface="+mn-cs"/>
            </a:rPr>
            <a:t>の</a:t>
          </a:r>
          <a:r>
            <a:rPr kumimoji="1" lang="ja-JP" altLang="en-US" sz="1100">
              <a:latin typeface="ＭＳ ゴシック" pitchFamily="49" charset="-128"/>
              <a:ea typeface="ＭＳ ゴシック" pitchFamily="49" charset="-128"/>
            </a:rPr>
            <a:t>取り崩しを行っている。また、計画している大規模事業の原資をその他特定目的基金に積み替えたことにより大きな減となり、標準財政規模に占める割合では１２．９１ポイント減少した。</a:t>
          </a:r>
        </a:p>
        <a:p>
          <a:r>
            <a:rPr kumimoji="1" lang="ja-JP" altLang="en-US" sz="1100">
              <a:latin typeface="ＭＳ ゴシック" pitchFamily="49" charset="-128"/>
              <a:ea typeface="ＭＳ ゴシック" pitchFamily="49" charset="-128"/>
            </a:rPr>
            <a:t>　今後も新型コロナウイルスにより影響を受けた地域経済への対策費用の増加や、その他特定目的基金への積み替えを予定しているため、実質単年度収支はマイナスが続く恐れがあるが、財政調整基金は最低でも標準財政規模の２割程度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連結実質黒字額は増加しているが、これは多くの割合を占める公営企業会計において、施設更新を行う費用を貯蓄していることが主な要因である。</a:t>
          </a:r>
        </a:p>
        <a:p>
          <a:r>
            <a:rPr kumimoji="1" lang="ja-JP" altLang="en-US" sz="1200">
              <a:latin typeface="ＭＳ ゴシック" pitchFamily="49" charset="-128"/>
              <a:ea typeface="ＭＳ ゴシック" pitchFamily="49" charset="-128"/>
            </a:rPr>
            <a:t>　一般会計の自主財源は、町税の減収をふるさと納税でカバーする状態になっているが、令和元年度においては経常経費に寄附金を充当していないため財源不足となり、財政調整基金から繰入し実質収支を黒字とした。</a:t>
          </a:r>
        </a:p>
        <a:p>
          <a:r>
            <a:rPr kumimoji="1" lang="ja-JP" altLang="en-US" sz="1200">
              <a:latin typeface="ＭＳ ゴシック" pitchFamily="49" charset="-128"/>
              <a:ea typeface="ＭＳ ゴシック" pitchFamily="49" charset="-128"/>
            </a:rPr>
            <a:t>　水道事業会計は、人口減少等により流動資産が減少しているが流動負債も減少しているため、黒字額は大きく変化していない。水道事業ビジョン経営戦略により、人口減少社会に即した施設のダウンサイジング化等によって経費削減に努めていく。</a:t>
          </a:r>
        </a:p>
        <a:p>
          <a:r>
            <a:rPr kumimoji="1" lang="ja-JP" altLang="en-US" sz="1200">
              <a:latin typeface="ＭＳ ゴシック" pitchFamily="49" charset="-128"/>
              <a:ea typeface="ＭＳ ゴシック" pitchFamily="49" charset="-128"/>
            </a:rPr>
            <a:t>　温泉事業会計は、人口減少及び観光客の減少により減収傾向にあるが、施設更新等の支出が少ないことで流動資産は増加傾向にある。今後は、施設の省エネルギー化によって、動力費などの経費削減に努めていくが、工事を施工することで一時的に黒字額が減少することになる。</a:t>
          </a:r>
        </a:p>
        <a:p>
          <a:r>
            <a:rPr kumimoji="1" lang="ja-JP" altLang="en-US" sz="1200">
              <a:latin typeface="ＭＳ ゴシック" pitchFamily="49" charset="-128"/>
              <a:ea typeface="ＭＳ ゴシック" pitchFamily="49" charset="-128"/>
            </a:rPr>
            <a:t>　介護保険特別会計は、平成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年度に介護保険料の引き上げを行い、ケアプラン見直し等の改善も行った結果黒字額は増加傾向にあるが、団塊の世代が全て</a:t>
          </a:r>
          <a:r>
            <a:rPr kumimoji="1" lang="en-US" altLang="ja-JP" sz="1200">
              <a:latin typeface="ＭＳ ゴシック" pitchFamily="49" charset="-128"/>
              <a:ea typeface="ＭＳ ゴシック" pitchFamily="49" charset="-128"/>
            </a:rPr>
            <a:t>75</a:t>
          </a:r>
          <a:r>
            <a:rPr kumimoji="1" lang="ja-JP" altLang="en-US" sz="1200">
              <a:latin typeface="ＭＳ ゴシック" pitchFamily="49" charset="-128"/>
              <a:ea typeface="ＭＳ ゴシック" pitchFamily="49" charset="-128"/>
            </a:rPr>
            <a:t>歳以上となる令和７年度に向かって、黒字額が減少していくことが懸念されることから、介護保険料の改正は慎重に判断していく。</a:t>
          </a:r>
        </a:p>
        <a:p>
          <a:r>
            <a:rPr kumimoji="1" lang="ja-JP" altLang="en-US" sz="1200">
              <a:latin typeface="ＭＳ ゴシック" pitchFamily="49" charset="-128"/>
              <a:ea typeface="ＭＳ ゴシック" pitchFamily="49" charset="-128"/>
            </a:rPr>
            <a:t>　国民健康保険特別会計及び後期高齢者医療特別会計は、大きな変化がないが、健幸づくり事業を継続し歳出削減に努めていく。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令和元年度は、元利償還終了分よりも償還開始分が多く、前年度比で７千３百万円の増額となった。</a:t>
          </a:r>
        </a:p>
        <a:p>
          <a:r>
            <a:rPr kumimoji="1" lang="ja-JP" altLang="en-US" sz="1400">
              <a:latin typeface="ＭＳ ゴシック" pitchFamily="49" charset="-128"/>
              <a:ea typeface="ＭＳ ゴシック" pitchFamily="49" charset="-128"/>
            </a:rPr>
            <a:t>　財政シミュレーションでは、令和元年度が近年の返済ピークとなる。今後予定している大規模事業によって地方債の借り入れを行う場合でも、無理のない償還ができるよう中長期的な視点で償還計画を立て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満期一括償還地方債は利用していない。</a:t>
          </a:r>
          <a:endPar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静岡県西伊豆町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令和元年度末における一般会計等に係る地方債の現在高は４７億９百万円で、前年度と比較し４億３千万円減少している。</a:t>
          </a:r>
        </a:p>
        <a:p>
          <a:r>
            <a:rPr kumimoji="1" lang="ja-JP" altLang="en-US" sz="1400">
              <a:latin typeface="ＭＳ ゴシック" pitchFamily="49" charset="-128"/>
              <a:ea typeface="ＭＳ ゴシック" pitchFamily="49" charset="-128"/>
            </a:rPr>
            <a:t>　一方、充当可能基金は５４億４千９百万円で、前年度と比較し９億５千万円減少したが、これは、新町建設計画で定めた事業を執行するために合併特例債を借り入れて創設した西伊豆町振興基金を、充当可能財源から除外したことが主な要因である。</a:t>
          </a:r>
        </a:p>
        <a:p>
          <a:r>
            <a:rPr kumimoji="1" lang="ja-JP" altLang="en-US" sz="1400">
              <a:latin typeface="ＭＳ ゴシック" pitchFamily="49" charset="-128"/>
              <a:ea typeface="ＭＳ ゴシック" pitchFamily="49" charset="-128"/>
            </a:rPr>
            <a:t>　今後の公共施設の再編等には、後世への負担を少しでも軽減するよう可能な限り基金を充当していく方針である。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静岡県西伊豆町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・決算剰余金を財政調整基金に１億５千万円積み立てた。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・ふるさと納税については、寄附金の収入及び繰越余剰金を１２億円積み立てた一方、ふるさと応援基金充当事業に９億４千１百万円取り崩した。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整備に備えるため公共施設等総合管理基金に３億円を、森林環境譲与税の受け皿となる基金を新設し１億円を、それぞれ財政調整基金から積み替えたことにより、その他特定目的基金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・一般会計の財源調整として３億円を取り崩した。基金全体としては、５千百万円の増となった。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・決算剰余金は財政調整基金に積み立てていく。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・基金の使い道を明確にするため、大規模事業の事業計画に従い、財政調整基金からその他特定目的基金に積み替えていく。</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・ふるさと応援基金：ふるさと納税制度により寄せられた寄附金を活用し、ふるさとと言いたくなる夕陽の町づくり事業の財源に充てる。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・公共施設等総合管理基金：公共施設等総合管理計画に基づき、総合的かつ計画的な更新、統廃合及び長寿命化に要する経費に充てる。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・西伊豆町振興基金：町民の連帯の強化及び地域振興を図るため、新町建設計画に定めた事業に充てる。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・森林整備基金：町内の森林の整備及びその促進の財源に充てる。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・ふるさと応援基金：ふるさと納税制度により寄せられた寄附金及び繰越余剰金を１２億円積み立て、ふるさと応援基金充当事業に９億４千１百万円取り崩したことにより、２億５千９百万円の増加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・公共施設等総合管理基金：今後予定している大規模事業のために３億円を積み立て、公共施設整備のため７千６百万円を取り崩したことにより、２億２千４百万円の増加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・森林整備基金：森林整備継続事業の原資として１億円及び森林環境譲与税を活用した新規事業に４百万円を積み立て、林業関係事業費に千３百万円取り崩したことにより９千百万円の増加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・ふるさと応援基金：ふるさと納税の動向に注視しながら多額な積立にならないよう、積極的にまちづくり事業に充当していく。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・公共施設等総合管理基金：大規模事業に備え、計画的に財政調整基金から積み替えていく。短期的には１５億円程度まで増加するものの、中期的（令和７年目途）には大きく減少していく見込み。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・西伊豆町振興基金：地方債償還が完了した分から、順次新町建設計画に位置付けられている事業に充当する。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・森林整備基金：間伐等の森林整備を継続することができるよう必要額を積み立てる。</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（増減理由）</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・決算剰余金を１億５千万円積み立てたことによる増加</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・利子及び運用益により２千３百万円の増加</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・その他特定目的基金に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４億円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積み替えたことによる減少</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・一般会計の財源調整として３億円取り崩したことによる減少</a:t>
          </a:r>
        </a:p>
        <a:p>
          <a:endPar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（今後の方針）</a:t>
          </a: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・令和７年度までに、段階的にその他特定目的基金へ積み替えていく。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・急な支出にも対応できるよう、最低でも標準財政規模の２割程度（約７億円）は確保する。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・利率の高い地方債については償還済のため、当面は積立を行わない。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施設の老朽化が進み、公会計上の耐用年数を迎えている施設もある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。建替えが特定年度に集中しないよう、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公共施設等個別施設計画に基づき計画的に更新を行っていく。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75" name="直線コネクタ 74"/>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6"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7" name="直線コネクタ 76"/>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8"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9" name="直線コネクタ 78"/>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0"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1" name="フローチャート: 判断 80"/>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82" name="フローチャート: 判断 81"/>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83" name="フローチャート: 判断 82"/>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84" name="フローチャート: 判断 83"/>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85" name="フローチャート: 判断 84"/>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12428</xdr:rowOff>
    </xdr:from>
    <xdr:to>
      <xdr:col>23</xdr:col>
      <xdr:colOff>136525</xdr:colOff>
      <xdr:row>31</xdr:row>
      <xdr:rowOff>114028</xdr:rowOff>
    </xdr:to>
    <xdr:sp macro="" textlink="">
      <xdr:nvSpPr>
        <xdr:cNvPr id="91" name="楕円 90"/>
        <xdr:cNvSpPr/>
      </xdr:nvSpPr>
      <xdr:spPr>
        <a:xfrm>
          <a:off x="4711700" y="6098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162305</xdr:rowOff>
    </xdr:from>
    <xdr:ext cx="405111" cy="259045"/>
    <xdr:sp macro="" textlink="">
      <xdr:nvSpPr>
        <xdr:cNvPr id="92" name="有形固定資産減価償却率該当値テキスト"/>
        <xdr:cNvSpPr txBox="1"/>
      </xdr:nvSpPr>
      <xdr:spPr>
        <a:xfrm>
          <a:off x="4813300"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132715</xdr:rowOff>
    </xdr:from>
    <xdr:to>
      <xdr:col>19</xdr:col>
      <xdr:colOff>187325</xdr:colOff>
      <xdr:row>32</xdr:row>
      <xdr:rowOff>62865</xdr:rowOff>
    </xdr:to>
    <xdr:sp macro="" textlink="">
      <xdr:nvSpPr>
        <xdr:cNvPr id="93" name="楕円 92"/>
        <xdr:cNvSpPr/>
      </xdr:nvSpPr>
      <xdr:spPr>
        <a:xfrm>
          <a:off x="4000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63228</xdr:rowOff>
    </xdr:from>
    <xdr:to>
      <xdr:col>23</xdr:col>
      <xdr:colOff>85725</xdr:colOff>
      <xdr:row>32</xdr:row>
      <xdr:rowOff>12065</xdr:rowOff>
    </xdr:to>
    <xdr:cxnSp macro="">
      <xdr:nvCxnSpPr>
        <xdr:cNvPr id="94" name="直線コネクタ 93"/>
        <xdr:cNvCxnSpPr/>
      </xdr:nvCxnSpPr>
      <xdr:spPr>
        <a:xfrm flipV="1">
          <a:off x="4051300" y="6149703"/>
          <a:ext cx="711200" cy="1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83367</xdr:rowOff>
    </xdr:from>
    <xdr:to>
      <xdr:col>15</xdr:col>
      <xdr:colOff>187325</xdr:colOff>
      <xdr:row>32</xdr:row>
      <xdr:rowOff>13517</xdr:rowOff>
    </xdr:to>
    <xdr:sp macro="" textlink="">
      <xdr:nvSpPr>
        <xdr:cNvPr id="95" name="楕円 94"/>
        <xdr:cNvSpPr/>
      </xdr:nvSpPr>
      <xdr:spPr>
        <a:xfrm>
          <a:off x="3238500" y="616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134167</xdr:rowOff>
    </xdr:from>
    <xdr:to>
      <xdr:col>19</xdr:col>
      <xdr:colOff>136525</xdr:colOff>
      <xdr:row>32</xdr:row>
      <xdr:rowOff>12065</xdr:rowOff>
    </xdr:to>
    <xdr:cxnSp macro="">
      <xdr:nvCxnSpPr>
        <xdr:cNvPr id="96" name="直線コネクタ 95"/>
        <xdr:cNvCxnSpPr/>
      </xdr:nvCxnSpPr>
      <xdr:spPr>
        <a:xfrm>
          <a:off x="3289300" y="6220642"/>
          <a:ext cx="76200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7"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8"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9"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100"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53992</xdr:rowOff>
    </xdr:from>
    <xdr:ext cx="405111" cy="259045"/>
    <xdr:sp macro="" textlink="">
      <xdr:nvSpPr>
        <xdr:cNvPr id="101" name="n_1mainValue有形固定資産減価償却率"/>
        <xdr:cNvSpPr txBox="1"/>
      </xdr:nvSpPr>
      <xdr:spPr>
        <a:xfrm>
          <a:off x="38360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4644</xdr:rowOff>
    </xdr:from>
    <xdr:ext cx="405111" cy="259045"/>
    <xdr:sp macro="" textlink="">
      <xdr:nvSpPr>
        <xdr:cNvPr id="102" name="n_2mainValue有形固定資産減価償却率"/>
        <xdr:cNvSpPr txBox="1"/>
      </xdr:nvSpPr>
      <xdr:spPr>
        <a:xfrm>
          <a:off x="3086744" y="6262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5" name="正方形/長方形 104"/>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充当可能基金残高が多く平均を大幅に下回っている。また、今後数年間で多くの公共施設の更新をしていかなければならず、基金を投じることで急激な数値上昇が見込まれる。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今後も起債と基金積立のバランスをみながら慎重に資金運用していく。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3" name="直線コネクタ 132"/>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4"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5" name="直線コネクタ 134"/>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134576</xdr:rowOff>
    </xdr:from>
    <xdr:ext cx="469744" cy="259045"/>
    <xdr:sp macro="" textlink="">
      <xdr:nvSpPr>
        <xdr:cNvPr id="138" name="債務償還比率平均値テキスト"/>
        <xdr:cNvSpPr txBox="1"/>
      </xdr:nvSpPr>
      <xdr:spPr>
        <a:xfrm>
          <a:off x="14846300" y="5706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9" name="フローチャート: 判断 138"/>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40" name="フローチャート: 判断 139"/>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41" name="フローチャート: 判断 140"/>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2" name="フローチャート: 判断 141"/>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3" name="フローチャート: 判断 142"/>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41239</xdr:rowOff>
    </xdr:from>
    <xdr:to>
      <xdr:col>76</xdr:col>
      <xdr:colOff>73025</xdr:colOff>
      <xdr:row>26</xdr:row>
      <xdr:rowOff>142839</xdr:rowOff>
    </xdr:to>
    <xdr:sp macro="" textlink="">
      <xdr:nvSpPr>
        <xdr:cNvPr id="149" name="楕円 148"/>
        <xdr:cNvSpPr/>
      </xdr:nvSpPr>
      <xdr:spPr>
        <a:xfrm>
          <a:off x="14744700" y="52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127616</xdr:rowOff>
    </xdr:from>
    <xdr:ext cx="405111" cy="259045"/>
    <xdr:sp macro="" textlink="">
      <xdr:nvSpPr>
        <xdr:cNvPr id="150" name="債務償還比率該当値テキスト"/>
        <xdr:cNvSpPr txBox="1"/>
      </xdr:nvSpPr>
      <xdr:spPr>
        <a:xfrm>
          <a:off x="14846300" y="5185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25</xdr:row>
      <xdr:rowOff>155629</xdr:rowOff>
    </xdr:from>
    <xdr:to>
      <xdr:col>72</xdr:col>
      <xdr:colOff>123825</xdr:colOff>
      <xdr:row>26</xdr:row>
      <xdr:rowOff>85779</xdr:rowOff>
    </xdr:to>
    <xdr:sp macro="" textlink="">
      <xdr:nvSpPr>
        <xdr:cNvPr id="151" name="楕円 150"/>
        <xdr:cNvSpPr/>
      </xdr:nvSpPr>
      <xdr:spPr>
        <a:xfrm>
          <a:off x="14033500" y="521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34979</xdr:rowOff>
    </xdr:from>
    <xdr:to>
      <xdr:col>76</xdr:col>
      <xdr:colOff>22225</xdr:colOff>
      <xdr:row>26</xdr:row>
      <xdr:rowOff>92039</xdr:rowOff>
    </xdr:to>
    <xdr:cxnSp macro="">
      <xdr:nvCxnSpPr>
        <xdr:cNvPr id="152" name="直線コネクタ 151"/>
        <xdr:cNvCxnSpPr/>
      </xdr:nvCxnSpPr>
      <xdr:spPr>
        <a:xfrm>
          <a:off x="14084300" y="5264204"/>
          <a:ext cx="711200" cy="57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35070</xdr:rowOff>
    </xdr:from>
    <xdr:to>
      <xdr:col>68</xdr:col>
      <xdr:colOff>123825</xdr:colOff>
      <xdr:row>26</xdr:row>
      <xdr:rowOff>136670</xdr:rowOff>
    </xdr:to>
    <xdr:sp macro="" textlink="">
      <xdr:nvSpPr>
        <xdr:cNvPr id="153" name="楕円 152"/>
        <xdr:cNvSpPr/>
      </xdr:nvSpPr>
      <xdr:spPr>
        <a:xfrm>
          <a:off x="13271500" y="526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34979</xdr:rowOff>
    </xdr:from>
    <xdr:to>
      <xdr:col>72</xdr:col>
      <xdr:colOff>73025</xdr:colOff>
      <xdr:row>26</xdr:row>
      <xdr:rowOff>85870</xdr:rowOff>
    </xdr:to>
    <xdr:cxnSp macro="">
      <xdr:nvCxnSpPr>
        <xdr:cNvPr id="154" name="直線コネクタ 153"/>
        <xdr:cNvCxnSpPr/>
      </xdr:nvCxnSpPr>
      <xdr:spPr>
        <a:xfrm flipV="1">
          <a:off x="13322300" y="5264204"/>
          <a:ext cx="762000" cy="5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108476</xdr:rowOff>
    </xdr:from>
    <xdr:to>
      <xdr:col>64</xdr:col>
      <xdr:colOff>123825</xdr:colOff>
      <xdr:row>27</xdr:row>
      <xdr:rowOff>38626</xdr:rowOff>
    </xdr:to>
    <xdr:sp macro="" textlink="">
      <xdr:nvSpPr>
        <xdr:cNvPr id="155" name="楕円 154"/>
        <xdr:cNvSpPr/>
      </xdr:nvSpPr>
      <xdr:spPr>
        <a:xfrm>
          <a:off x="12509500" y="53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85870</xdr:rowOff>
    </xdr:from>
    <xdr:to>
      <xdr:col>68</xdr:col>
      <xdr:colOff>73025</xdr:colOff>
      <xdr:row>26</xdr:row>
      <xdr:rowOff>159276</xdr:rowOff>
    </xdr:to>
    <xdr:cxnSp macro="">
      <xdr:nvCxnSpPr>
        <xdr:cNvPr id="156" name="直線コネクタ 155"/>
        <xdr:cNvCxnSpPr/>
      </xdr:nvCxnSpPr>
      <xdr:spPr>
        <a:xfrm flipV="1">
          <a:off x="12560300" y="5315095"/>
          <a:ext cx="762000" cy="7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26</xdr:row>
      <xdr:rowOff>138805</xdr:rowOff>
    </xdr:from>
    <xdr:to>
      <xdr:col>60</xdr:col>
      <xdr:colOff>123825</xdr:colOff>
      <xdr:row>27</xdr:row>
      <xdr:rowOff>68955</xdr:rowOff>
    </xdr:to>
    <xdr:sp macro="" textlink="">
      <xdr:nvSpPr>
        <xdr:cNvPr id="157" name="楕円 156"/>
        <xdr:cNvSpPr/>
      </xdr:nvSpPr>
      <xdr:spPr>
        <a:xfrm>
          <a:off x="11747500" y="536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26</xdr:row>
      <xdr:rowOff>159276</xdr:rowOff>
    </xdr:from>
    <xdr:to>
      <xdr:col>64</xdr:col>
      <xdr:colOff>73025</xdr:colOff>
      <xdr:row>27</xdr:row>
      <xdr:rowOff>18155</xdr:rowOff>
    </xdr:to>
    <xdr:cxnSp macro="">
      <xdr:nvCxnSpPr>
        <xdr:cNvPr id="158" name="直線コネクタ 157"/>
        <xdr:cNvCxnSpPr/>
      </xdr:nvCxnSpPr>
      <xdr:spPr>
        <a:xfrm flipV="1">
          <a:off x="11798300" y="5388501"/>
          <a:ext cx="762000" cy="3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101278</xdr:rowOff>
    </xdr:from>
    <xdr:ext cx="469744" cy="259045"/>
    <xdr:sp macro="" textlink="">
      <xdr:nvSpPr>
        <xdr:cNvPr id="159" name="n_1aveValue債務償還比率"/>
        <xdr:cNvSpPr txBox="1"/>
      </xdr:nvSpPr>
      <xdr:spPr>
        <a:xfrm>
          <a:off x="13836727" y="58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143533</xdr:rowOff>
    </xdr:from>
    <xdr:ext cx="469744" cy="259045"/>
    <xdr:sp macro="" textlink="">
      <xdr:nvSpPr>
        <xdr:cNvPr id="160" name="n_2aveValue債務償還比率"/>
        <xdr:cNvSpPr txBox="1"/>
      </xdr:nvSpPr>
      <xdr:spPr>
        <a:xfrm>
          <a:off x="13087427" y="588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128523</xdr:rowOff>
    </xdr:from>
    <xdr:ext cx="469744" cy="259045"/>
    <xdr:sp macro="" textlink="">
      <xdr:nvSpPr>
        <xdr:cNvPr id="161" name="n_3aveValue債務償還比率"/>
        <xdr:cNvSpPr txBox="1"/>
      </xdr:nvSpPr>
      <xdr:spPr>
        <a:xfrm>
          <a:off x="12325427" y="587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91923</xdr:rowOff>
    </xdr:from>
    <xdr:ext cx="469744" cy="259045"/>
    <xdr:sp macro="" textlink="">
      <xdr:nvSpPr>
        <xdr:cNvPr id="162" name="n_4aveValue債務償還比率"/>
        <xdr:cNvSpPr txBox="1"/>
      </xdr:nvSpPr>
      <xdr:spPr>
        <a:xfrm>
          <a:off x="11563427" y="5835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24</xdr:row>
      <xdr:rowOff>102306</xdr:rowOff>
    </xdr:from>
    <xdr:ext cx="340478" cy="259045"/>
    <xdr:sp macro="" textlink="">
      <xdr:nvSpPr>
        <xdr:cNvPr id="163" name="n_1mainValue債務償還比率"/>
        <xdr:cNvSpPr txBox="1"/>
      </xdr:nvSpPr>
      <xdr:spPr>
        <a:xfrm>
          <a:off x="13901361" y="49886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24</xdr:row>
      <xdr:rowOff>153197</xdr:rowOff>
    </xdr:from>
    <xdr:ext cx="405111" cy="259045"/>
    <xdr:sp macro="" textlink="">
      <xdr:nvSpPr>
        <xdr:cNvPr id="164" name="n_2mainValue債務償還比率"/>
        <xdr:cNvSpPr txBox="1"/>
      </xdr:nvSpPr>
      <xdr:spPr>
        <a:xfrm>
          <a:off x="13119744" y="503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55153</xdr:rowOff>
    </xdr:from>
    <xdr:ext cx="469744" cy="259045"/>
    <xdr:sp macro="" textlink="">
      <xdr:nvSpPr>
        <xdr:cNvPr id="165" name="n_3mainValue債務償還比率"/>
        <xdr:cNvSpPr txBox="1"/>
      </xdr:nvSpPr>
      <xdr:spPr>
        <a:xfrm>
          <a:off x="12325427" y="51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25</xdr:row>
      <xdr:rowOff>85482</xdr:rowOff>
    </xdr:from>
    <xdr:ext cx="469744" cy="259045"/>
    <xdr:sp macro="" textlink="">
      <xdr:nvSpPr>
        <xdr:cNvPr id="166" name="n_4mainValue債務償還比率"/>
        <xdr:cNvSpPr txBox="1"/>
      </xdr:nvSpPr>
      <xdr:spPr>
        <a:xfrm>
          <a:off x="11563427" y="514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66222</xdr:rowOff>
    </xdr:from>
    <xdr:to>
      <xdr:col>24</xdr:col>
      <xdr:colOff>114300</xdr:colOff>
      <xdr:row>39</xdr:row>
      <xdr:rowOff>167822</xdr:rowOff>
    </xdr:to>
    <xdr:sp macro="" textlink="">
      <xdr:nvSpPr>
        <xdr:cNvPr id="74" name="楕円 73"/>
        <xdr:cNvSpPr/>
      </xdr:nvSpPr>
      <xdr:spPr>
        <a:xfrm>
          <a:off x="4584700" y="675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44649</xdr:rowOff>
    </xdr:from>
    <xdr:ext cx="405111" cy="259045"/>
    <xdr:sp macro="" textlink="">
      <xdr:nvSpPr>
        <xdr:cNvPr id="75" name="【道路】&#10;有形固定資産減価償却率該当値テキスト"/>
        <xdr:cNvSpPr txBox="1"/>
      </xdr:nvSpPr>
      <xdr:spPr>
        <a:xfrm>
          <a:off x="4673600"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41728</xdr:rowOff>
    </xdr:from>
    <xdr:to>
      <xdr:col>20</xdr:col>
      <xdr:colOff>38100</xdr:colOff>
      <xdr:row>39</xdr:row>
      <xdr:rowOff>143328</xdr:rowOff>
    </xdr:to>
    <xdr:sp macro="" textlink="">
      <xdr:nvSpPr>
        <xdr:cNvPr id="76" name="楕円 75"/>
        <xdr:cNvSpPr/>
      </xdr:nvSpPr>
      <xdr:spPr>
        <a:xfrm>
          <a:off x="3746500" y="672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92528</xdr:rowOff>
    </xdr:from>
    <xdr:to>
      <xdr:col>24</xdr:col>
      <xdr:colOff>63500</xdr:colOff>
      <xdr:row>39</xdr:row>
      <xdr:rowOff>117022</xdr:rowOff>
    </xdr:to>
    <xdr:cxnSp macro="">
      <xdr:nvCxnSpPr>
        <xdr:cNvPr id="77" name="直線コネクタ 76"/>
        <xdr:cNvCxnSpPr/>
      </xdr:nvCxnSpPr>
      <xdr:spPr>
        <a:xfrm>
          <a:off x="3797300" y="6779078"/>
          <a:ext cx="838200" cy="24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18869</xdr:rowOff>
    </xdr:from>
    <xdr:to>
      <xdr:col>15</xdr:col>
      <xdr:colOff>101600</xdr:colOff>
      <xdr:row>39</xdr:row>
      <xdr:rowOff>120469</xdr:rowOff>
    </xdr:to>
    <xdr:sp macro="" textlink="">
      <xdr:nvSpPr>
        <xdr:cNvPr id="78" name="楕円 77"/>
        <xdr:cNvSpPr/>
      </xdr:nvSpPr>
      <xdr:spPr>
        <a:xfrm>
          <a:off x="2857500" y="67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69669</xdr:rowOff>
    </xdr:from>
    <xdr:to>
      <xdr:col>19</xdr:col>
      <xdr:colOff>177800</xdr:colOff>
      <xdr:row>39</xdr:row>
      <xdr:rowOff>92528</xdr:rowOff>
    </xdr:to>
    <xdr:cxnSp macro="">
      <xdr:nvCxnSpPr>
        <xdr:cNvPr id="79" name="直線コネクタ 78"/>
        <xdr:cNvCxnSpPr/>
      </xdr:nvCxnSpPr>
      <xdr:spPr>
        <a:xfrm>
          <a:off x="2908300" y="6756219"/>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0"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1"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2"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3"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134455</xdr:rowOff>
    </xdr:from>
    <xdr:ext cx="405111" cy="259045"/>
    <xdr:sp macro="" textlink="">
      <xdr:nvSpPr>
        <xdr:cNvPr id="84" name="n_1mainValue【道路】&#10;有形固定資産減価償却率"/>
        <xdr:cNvSpPr txBox="1"/>
      </xdr:nvSpPr>
      <xdr:spPr>
        <a:xfrm>
          <a:off x="3582044" y="6821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111596</xdr:rowOff>
    </xdr:from>
    <xdr:ext cx="405111" cy="259045"/>
    <xdr:sp macro="" textlink="">
      <xdr:nvSpPr>
        <xdr:cNvPr id="85" name="n_2mainValue【道路】&#10;有形固定資産減価償却率"/>
        <xdr:cNvSpPr txBox="1"/>
      </xdr:nvSpPr>
      <xdr:spPr>
        <a:xfrm>
          <a:off x="2705744" y="679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6" name="直線コネクタ 95"/>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7" name="テキスト ボックス 96"/>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8" name="直線コネクタ 97"/>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9" name="テキスト ボックス 98"/>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0" name="直線コネクタ 99"/>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1" name="テキスト ボックス 100"/>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2" name="直線コネクタ 101"/>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3" name="テキスト ボックス 102"/>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07" name="直線コネクタ 106"/>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08"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09" name="直線コネクタ 108"/>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0"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1" name="直線コネクタ 110"/>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2"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3" name="フローチャート: 判断 112"/>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14" name="フローチャート: 判断 113"/>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15" name="フローチャート: 判断 114"/>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16" name="フローチャート: 判断 115"/>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17" name="フローチャート: 判断 116"/>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169701</xdr:rowOff>
    </xdr:from>
    <xdr:to>
      <xdr:col>55</xdr:col>
      <xdr:colOff>50800</xdr:colOff>
      <xdr:row>39</xdr:row>
      <xdr:rowOff>99851</xdr:rowOff>
    </xdr:to>
    <xdr:sp macro="" textlink="">
      <xdr:nvSpPr>
        <xdr:cNvPr id="123" name="楕円 122"/>
        <xdr:cNvSpPr/>
      </xdr:nvSpPr>
      <xdr:spPr>
        <a:xfrm>
          <a:off x="10426700" y="66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21128</xdr:rowOff>
    </xdr:from>
    <xdr:ext cx="534377" cy="259045"/>
    <xdr:sp macro="" textlink="">
      <xdr:nvSpPr>
        <xdr:cNvPr id="124" name="【道路】&#10;一人当たり延長該当値テキスト"/>
        <xdr:cNvSpPr txBox="1"/>
      </xdr:nvSpPr>
      <xdr:spPr>
        <a:xfrm>
          <a:off x="10515600" y="653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21413</xdr:rowOff>
    </xdr:from>
    <xdr:to>
      <xdr:col>50</xdr:col>
      <xdr:colOff>165100</xdr:colOff>
      <xdr:row>39</xdr:row>
      <xdr:rowOff>123013</xdr:rowOff>
    </xdr:to>
    <xdr:sp macro="" textlink="">
      <xdr:nvSpPr>
        <xdr:cNvPr id="125" name="楕円 124"/>
        <xdr:cNvSpPr/>
      </xdr:nvSpPr>
      <xdr:spPr>
        <a:xfrm>
          <a:off x="9588500" y="67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49051</xdr:rowOff>
    </xdr:from>
    <xdr:to>
      <xdr:col>55</xdr:col>
      <xdr:colOff>0</xdr:colOff>
      <xdr:row>39</xdr:row>
      <xdr:rowOff>72213</xdr:rowOff>
    </xdr:to>
    <xdr:cxnSp macro="">
      <xdr:nvCxnSpPr>
        <xdr:cNvPr id="126" name="直線コネクタ 125"/>
        <xdr:cNvCxnSpPr/>
      </xdr:nvCxnSpPr>
      <xdr:spPr>
        <a:xfrm flipV="1">
          <a:off x="9639300" y="6735601"/>
          <a:ext cx="838200" cy="2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143504</xdr:rowOff>
    </xdr:from>
    <xdr:to>
      <xdr:col>46</xdr:col>
      <xdr:colOff>38100</xdr:colOff>
      <xdr:row>40</xdr:row>
      <xdr:rowOff>73654</xdr:rowOff>
    </xdr:to>
    <xdr:sp macro="" textlink="">
      <xdr:nvSpPr>
        <xdr:cNvPr id="127" name="楕円 126"/>
        <xdr:cNvSpPr/>
      </xdr:nvSpPr>
      <xdr:spPr>
        <a:xfrm>
          <a:off x="8699500" y="683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72213</xdr:rowOff>
    </xdr:from>
    <xdr:to>
      <xdr:col>50</xdr:col>
      <xdr:colOff>114300</xdr:colOff>
      <xdr:row>40</xdr:row>
      <xdr:rowOff>22854</xdr:rowOff>
    </xdr:to>
    <xdr:cxnSp macro="">
      <xdr:nvCxnSpPr>
        <xdr:cNvPr id="128" name="直線コネクタ 127"/>
        <xdr:cNvCxnSpPr/>
      </xdr:nvCxnSpPr>
      <xdr:spPr>
        <a:xfrm flipV="1">
          <a:off x="8750300" y="6758763"/>
          <a:ext cx="889000" cy="12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2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72295</xdr:rowOff>
    </xdr:from>
    <xdr:ext cx="534377" cy="259045"/>
    <xdr:sp macro="" textlink="">
      <xdr:nvSpPr>
        <xdr:cNvPr id="130" name="n_2aveValue【道路】&#10;一人当たり延長"/>
        <xdr:cNvSpPr txBox="1"/>
      </xdr:nvSpPr>
      <xdr:spPr>
        <a:xfrm>
          <a:off x="8483111" y="65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39313</xdr:rowOff>
    </xdr:from>
    <xdr:ext cx="534377" cy="259045"/>
    <xdr:sp macro="" textlink="">
      <xdr:nvSpPr>
        <xdr:cNvPr id="131" name="n_3aveValue【道路】&#10;一人当たり延長"/>
        <xdr:cNvSpPr txBox="1"/>
      </xdr:nvSpPr>
      <xdr:spPr>
        <a:xfrm>
          <a:off x="7594111" y="65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134182</xdr:rowOff>
    </xdr:from>
    <xdr:ext cx="534377" cy="259045"/>
    <xdr:sp macro="" textlink="">
      <xdr:nvSpPr>
        <xdr:cNvPr id="132" name="n_4aveValue【道路】&#10;一人当たり延長"/>
        <xdr:cNvSpPr txBox="1"/>
      </xdr:nvSpPr>
      <xdr:spPr>
        <a:xfrm>
          <a:off x="6705111" y="6649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139540</xdr:rowOff>
    </xdr:from>
    <xdr:ext cx="534377" cy="259045"/>
    <xdr:sp macro="" textlink="">
      <xdr:nvSpPr>
        <xdr:cNvPr id="133" name="n_1mainValue【道路】&#10;一人当たり延長"/>
        <xdr:cNvSpPr txBox="1"/>
      </xdr:nvSpPr>
      <xdr:spPr>
        <a:xfrm>
          <a:off x="9359411" y="6483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64781</xdr:rowOff>
    </xdr:from>
    <xdr:ext cx="534377" cy="259045"/>
    <xdr:sp macro="" textlink="">
      <xdr:nvSpPr>
        <xdr:cNvPr id="134" name="n_2mainValue【道路】&#10;一人当たり延長"/>
        <xdr:cNvSpPr txBox="1"/>
      </xdr:nvSpPr>
      <xdr:spPr>
        <a:xfrm>
          <a:off x="8483111" y="69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6" name="直線コネクタ 14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7" name="テキスト ボックス 146"/>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8" name="直線コネクタ 14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9" name="テキスト ボックス 14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0" name="直線コネクタ 14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1" name="テキスト ボックス 15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2" name="直線コネクタ 15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3" name="テキスト ボックス 15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4" name="直線コネクタ 15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5" name="テキスト ボックス 15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6" name="直線コネクタ 15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7" name="テキスト ボックス 156"/>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8" name="直線コネクタ 15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60" name="直線コネクタ 159"/>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61"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62" name="直線コネクタ 161"/>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63"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4" name="直線コネクタ 16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65"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66" name="フローチャート: 判断 165"/>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67" name="フローチャート: 判断 166"/>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68" name="フローチャート: 判断 167"/>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69" name="フローチャート: 判断 168"/>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70" name="フローチャート: 判断 169"/>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1" name="テキスト ボックス 17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2" name="テキスト ボックス 17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3" name="テキスト ボックス 17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4" name="テキスト ボックス 17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5" name="テキスト ボックス 17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145143</xdr:rowOff>
    </xdr:from>
    <xdr:to>
      <xdr:col>24</xdr:col>
      <xdr:colOff>114300</xdr:colOff>
      <xdr:row>63</xdr:row>
      <xdr:rowOff>75293</xdr:rowOff>
    </xdr:to>
    <xdr:sp macro="" textlink="">
      <xdr:nvSpPr>
        <xdr:cNvPr id="176" name="楕円 175"/>
        <xdr:cNvSpPr/>
      </xdr:nvSpPr>
      <xdr:spPr>
        <a:xfrm>
          <a:off x="45847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60070</xdr:rowOff>
    </xdr:from>
    <xdr:ext cx="405111" cy="259045"/>
    <xdr:sp macro="" textlink="">
      <xdr:nvSpPr>
        <xdr:cNvPr id="177" name="【橋りょう・トンネル】&#10;有形固定資産減価償却率該当値テキスト"/>
        <xdr:cNvSpPr txBox="1"/>
      </xdr:nvSpPr>
      <xdr:spPr>
        <a:xfrm>
          <a:off x="4673600" y="10689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145143</xdr:rowOff>
    </xdr:from>
    <xdr:to>
      <xdr:col>20</xdr:col>
      <xdr:colOff>38100</xdr:colOff>
      <xdr:row>63</xdr:row>
      <xdr:rowOff>75293</xdr:rowOff>
    </xdr:to>
    <xdr:sp macro="" textlink="">
      <xdr:nvSpPr>
        <xdr:cNvPr id="178" name="楕円 177"/>
        <xdr:cNvSpPr/>
      </xdr:nvSpPr>
      <xdr:spPr>
        <a:xfrm>
          <a:off x="3746500" y="1077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24493</xdr:rowOff>
    </xdr:from>
    <xdr:to>
      <xdr:col>24</xdr:col>
      <xdr:colOff>63500</xdr:colOff>
      <xdr:row>63</xdr:row>
      <xdr:rowOff>24493</xdr:rowOff>
    </xdr:to>
    <xdr:cxnSp macro="">
      <xdr:nvCxnSpPr>
        <xdr:cNvPr id="179" name="直線コネクタ 178"/>
        <xdr:cNvCxnSpPr/>
      </xdr:nvCxnSpPr>
      <xdr:spPr>
        <a:xfrm>
          <a:off x="3797300" y="108258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136978</xdr:rowOff>
    </xdr:from>
    <xdr:to>
      <xdr:col>15</xdr:col>
      <xdr:colOff>101600</xdr:colOff>
      <xdr:row>63</xdr:row>
      <xdr:rowOff>67128</xdr:rowOff>
    </xdr:to>
    <xdr:sp macro="" textlink="">
      <xdr:nvSpPr>
        <xdr:cNvPr id="180" name="楕円 179"/>
        <xdr:cNvSpPr/>
      </xdr:nvSpPr>
      <xdr:spPr>
        <a:xfrm>
          <a:off x="2857500" y="1076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16328</xdr:rowOff>
    </xdr:from>
    <xdr:to>
      <xdr:col>19</xdr:col>
      <xdr:colOff>177800</xdr:colOff>
      <xdr:row>63</xdr:row>
      <xdr:rowOff>24493</xdr:rowOff>
    </xdr:to>
    <xdr:cxnSp macro="">
      <xdr:nvCxnSpPr>
        <xdr:cNvPr id="181" name="直線コネクタ 180"/>
        <xdr:cNvCxnSpPr/>
      </xdr:nvCxnSpPr>
      <xdr:spPr>
        <a:xfrm>
          <a:off x="2908300" y="1081767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82"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83"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184"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185"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66420</xdr:rowOff>
    </xdr:from>
    <xdr:ext cx="405111" cy="259045"/>
    <xdr:sp macro="" textlink="">
      <xdr:nvSpPr>
        <xdr:cNvPr id="186" name="n_1mainValue【橋りょう・トンネル】&#10;有形固定資産減価償却率"/>
        <xdr:cNvSpPr txBox="1"/>
      </xdr:nvSpPr>
      <xdr:spPr>
        <a:xfrm>
          <a:off x="3582044" y="1086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58255</xdr:rowOff>
    </xdr:from>
    <xdr:ext cx="405111" cy="259045"/>
    <xdr:sp macro="" textlink="">
      <xdr:nvSpPr>
        <xdr:cNvPr id="187" name="n_2mainValue【橋りょう・トンネル】&#10;有形固定資産減価償却率"/>
        <xdr:cNvSpPr txBox="1"/>
      </xdr:nvSpPr>
      <xdr:spPr>
        <a:xfrm>
          <a:off x="2705744" y="1085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8" name="正方形/長方形 1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9" name="正方形/長方形 1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0" name="正方形/長方形 1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1" name="正方形/長方形 1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2" name="正方形/長方形 1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3" name="正方形/長方形 1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4" name="正方形/長方形 1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5" name="正方形/長方形 1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6" name="テキスト ボックス 1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7" name="直線コネクタ 1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8" name="直線コネクタ 1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9" name="テキスト ボックス 19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0" name="直線コネクタ 1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1" name="テキスト ボックス 200"/>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2" name="直線コネクタ 2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3" name="テキスト ボックス 20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4" name="直線コネクタ 2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5" name="テキスト ボックス 20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6" name="直線コネクタ 2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7" name="テキスト ボックス 20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8" name="直線コネクタ 2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9" name="テキスト ボックス 20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11" name="直線コネクタ 210"/>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12"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13" name="直線コネクタ 212"/>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14"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15" name="直線コネクタ 214"/>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16"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17" name="フローチャート: 判断 216"/>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18" name="フローチャート: 判断 217"/>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19" name="フローチャート: 判断 218"/>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20" name="フローチャート: 判断 219"/>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21" name="フローチャート: 判断 220"/>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2" name="テキスト ボックス 2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3" name="テキスト ボックス 2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4" name="テキスト ボックス 2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5" name="テキスト ボックス 2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6" name="テキスト ボックス 2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4540</xdr:rowOff>
    </xdr:from>
    <xdr:to>
      <xdr:col>55</xdr:col>
      <xdr:colOff>50800</xdr:colOff>
      <xdr:row>63</xdr:row>
      <xdr:rowOff>106140</xdr:rowOff>
    </xdr:to>
    <xdr:sp macro="" textlink="">
      <xdr:nvSpPr>
        <xdr:cNvPr id="227" name="楕円 226"/>
        <xdr:cNvSpPr/>
      </xdr:nvSpPr>
      <xdr:spPr>
        <a:xfrm>
          <a:off x="10426700" y="1080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27417</xdr:rowOff>
    </xdr:from>
    <xdr:ext cx="599010" cy="259045"/>
    <xdr:sp macro="" textlink="">
      <xdr:nvSpPr>
        <xdr:cNvPr id="228" name="【橋りょう・トンネル】&#10;一人当たり有形固定資産（償却資産）額該当値テキスト"/>
        <xdr:cNvSpPr txBox="1"/>
      </xdr:nvSpPr>
      <xdr:spPr>
        <a:xfrm>
          <a:off x="10515600" y="1065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12200</xdr:rowOff>
    </xdr:from>
    <xdr:to>
      <xdr:col>50</xdr:col>
      <xdr:colOff>165100</xdr:colOff>
      <xdr:row>63</xdr:row>
      <xdr:rowOff>113800</xdr:rowOff>
    </xdr:to>
    <xdr:sp macro="" textlink="">
      <xdr:nvSpPr>
        <xdr:cNvPr id="229" name="楕円 228"/>
        <xdr:cNvSpPr/>
      </xdr:nvSpPr>
      <xdr:spPr>
        <a:xfrm>
          <a:off x="9588500" y="10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55340</xdr:rowOff>
    </xdr:from>
    <xdr:to>
      <xdr:col>55</xdr:col>
      <xdr:colOff>0</xdr:colOff>
      <xdr:row>63</xdr:row>
      <xdr:rowOff>63000</xdr:rowOff>
    </xdr:to>
    <xdr:cxnSp macro="">
      <xdr:nvCxnSpPr>
        <xdr:cNvPr id="230" name="直線コネクタ 229"/>
        <xdr:cNvCxnSpPr/>
      </xdr:nvCxnSpPr>
      <xdr:spPr>
        <a:xfrm flipV="1">
          <a:off x="9639300" y="10856690"/>
          <a:ext cx="838200" cy="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18012</xdr:rowOff>
    </xdr:from>
    <xdr:to>
      <xdr:col>46</xdr:col>
      <xdr:colOff>38100</xdr:colOff>
      <xdr:row>63</xdr:row>
      <xdr:rowOff>119612</xdr:rowOff>
    </xdr:to>
    <xdr:sp macro="" textlink="">
      <xdr:nvSpPr>
        <xdr:cNvPr id="231" name="楕円 230"/>
        <xdr:cNvSpPr/>
      </xdr:nvSpPr>
      <xdr:spPr>
        <a:xfrm>
          <a:off x="8699500" y="1081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63000</xdr:rowOff>
    </xdr:from>
    <xdr:to>
      <xdr:col>50</xdr:col>
      <xdr:colOff>114300</xdr:colOff>
      <xdr:row>63</xdr:row>
      <xdr:rowOff>68812</xdr:rowOff>
    </xdr:to>
    <xdr:cxnSp macro="">
      <xdr:nvCxnSpPr>
        <xdr:cNvPr id="232" name="直線コネクタ 231"/>
        <xdr:cNvCxnSpPr/>
      </xdr:nvCxnSpPr>
      <xdr:spPr>
        <a:xfrm flipV="1">
          <a:off x="8750300" y="10864350"/>
          <a:ext cx="889000" cy="5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118122</xdr:rowOff>
    </xdr:from>
    <xdr:ext cx="599010" cy="259045"/>
    <xdr:sp macro="" textlink="">
      <xdr:nvSpPr>
        <xdr:cNvPr id="233" name="n_1aveValue【橋りょう・トンネル】&#10;一人当たり有形固定資産（償却資産）額"/>
        <xdr:cNvSpPr txBox="1"/>
      </xdr:nvSpPr>
      <xdr:spPr>
        <a:xfrm>
          <a:off x="9327095" y="1091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34"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35"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36"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130327</xdr:rowOff>
    </xdr:from>
    <xdr:ext cx="599010" cy="259045"/>
    <xdr:sp macro="" textlink="">
      <xdr:nvSpPr>
        <xdr:cNvPr id="237" name="n_1mainValue【橋りょう・トンネル】&#10;一人当たり有形固定資産（償却資産）額"/>
        <xdr:cNvSpPr txBox="1"/>
      </xdr:nvSpPr>
      <xdr:spPr>
        <a:xfrm>
          <a:off x="9327095" y="105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110739</xdr:rowOff>
    </xdr:from>
    <xdr:ext cx="599010" cy="259045"/>
    <xdr:sp macro="" textlink="">
      <xdr:nvSpPr>
        <xdr:cNvPr id="238" name="n_2mainValue【橋りょう・トンネル】&#10;一人当たり有形固定資産（償却資産）額"/>
        <xdr:cNvSpPr txBox="1"/>
      </xdr:nvSpPr>
      <xdr:spPr>
        <a:xfrm>
          <a:off x="8450795" y="1091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9" name="テキスト ボックス 24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0" name="直線コネクタ 24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1" name="テキスト ボックス 25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2" name="直線コネクタ 25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3" name="テキスト ボックス 25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4" name="直線コネクタ 25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5" name="テキスト ボックス 25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6" name="直線コネクタ 25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57" name="テキスト ボックス 25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58" name="直線コネクタ 25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59" name="テキスト ボックス 25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0" name="直線コネクタ 25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1" name="テキスト ボックス 26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64" name="直線コネクタ 263"/>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65"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66" name="直線コネクタ 265"/>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67"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68" name="直線コネクタ 267"/>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69"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70" name="フローチャート: 判断 269"/>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71" name="フローチャート: 判断 270"/>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72" name="フローチャート: 判断 271"/>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73" name="フローチャート: 判断 272"/>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74" name="フローチャート: 判断 273"/>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59145</xdr:rowOff>
    </xdr:from>
    <xdr:to>
      <xdr:col>24</xdr:col>
      <xdr:colOff>114300</xdr:colOff>
      <xdr:row>85</xdr:row>
      <xdr:rowOff>160745</xdr:rowOff>
    </xdr:to>
    <xdr:sp macro="" textlink="">
      <xdr:nvSpPr>
        <xdr:cNvPr id="280" name="楕円 279"/>
        <xdr:cNvSpPr/>
      </xdr:nvSpPr>
      <xdr:spPr>
        <a:xfrm>
          <a:off x="4584700" y="1463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37572</xdr:rowOff>
    </xdr:from>
    <xdr:ext cx="405111" cy="259045"/>
    <xdr:sp macro="" textlink="">
      <xdr:nvSpPr>
        <xdr:cNvPr id="281" name="【公営住宅】&#10;有形固定資産減価償却率該当値テキスト"/>
        <xdr:cNvSpPr txBox="1"/>
      </xdr:nvSpPr>
      <xdr:spPr>
        <a:xfrm>
          <a:off x="4673600" y="1461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23223</xdr:rowOff>
    </xdr:from>
    <xdr:to>
      <xdr:col>20</xdr:col>
      <xdr:colOff>38100</xdr:colOff>
      <xdr:row>85</xdr:row>
      <xdr:rowOff>124823</xdr:rowOff>
    </xdr:to>
    <xdr:sp macro="" textlink="">
      <xdr:nvSpPr>
        <xdr:cNvPr id="282" name="楕円 281"/>
        <xdr:cNvSpPr/>
      </xdr:nvSpPr>
      <xdr:spPr>
        <a:xfrm>
          <a:off x="3746500" y="1459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74023</xdr:rowOff>
    </xdr:from>
    <xdr:to>
      <xdr:col>24</xdr:col>
      <xdr:colOff>63500</xdr:colOff>
      <xdr:row>85</xdr:row>
      <xdr:rowOff>109945</xdr:rowOff>
    </xdr:to>
    <xdr:cxnSp macro="">
      <xdr:nvCxnSpPr>
        <xdr:cNvPr id="283" name="直線コネクタ 282"/>
        <xdr:cNvCxnSpPr/>
      </xdr:nvCxnSpPr>
      <xdr:spPr>
        <a:xfrm>
          <a:off x="3797300" y="1464727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157118</xdr:rowOff>
    </xdr:from>
    <xdr:to>
      <xdr:col>15</xdr:col>
      <xdr:colOff>101600</xdr:colOff>
      <xdr:row>85</xdr:row>
      <xdr:rowOff>87268</xdr:rowOff>
    </xdr:to>
    <xdr:sp macro="" textlink="">
      <xdr:nvSpPr>
        <xdr:cNvPr id="284" name="楕円 283"/>
        <xdr:cNvSpPr/>
      </xdr:nvSpPr>
      <xdr:spPr>
        <a:xfrm>
          <a:off x="2857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36468</xdr:rowOff>
    </xdr:from>
    <xdr:to>
      <xdr:col>19</xdr:col>
      <xdr:colOff>177800</xdr:colOff>
      <xdr:row>85</xdr:row>
      <xdr:rowOff>74023</xdr:rowOff>
    </xdr:to>
    <xdr:cxnSp macro="">
      <xdr:nvCxnSpPr>
        <xdr:cNvPr id="285" name="直線コネクタ 284"/>
        <xdr:cNvCxnSpPr/>
      </xdr:nvCxnSpPr>
      <xdr:spPr>
        <a:xfrm>
          <a:off x="2908300" y="14609718"/>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286"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287"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88"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289"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115950</xdr:rowOff>
    </xdr:from>
    <xdr:ext cx="405111" cy="259045"/>
    <xdr:sp macro="" textlink="">
      <xdr:nvSpPr>
        <xdr:cNvPr id="290" name="n_1mainValue【公営住宅】&#10;有形固定資産減価償却率"/>
        <xdr:cNvSpPr txBox="1"/>
      </xdr:nvSpPr>
      <xdr:spPr>
        <a:xfrm>
          <a:off x="3582044" y="14689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78395</xdr:rowOff>
    </xdr:from>
    <xdr:ext cx="405111" cy="259045"/>
    <xdr:sp macro="" textlink="">
      <xdr:nvSpPr>
        <xdr:cNvPr id="291" name="n_2mainValue【公営住宅】&#10;有形固定資産減価償却率"/>
        <xdr:cNvSpPr txBox="1"/>
      </xdr:nvSpPr>
      <xdr:spPr>
        <a:xfrm>
          <a:off x="2705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15" name="直線コネクタ 31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1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17" name="直線コネクタ 31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1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19" name="直線コネクタ 31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95139</xdr:rowOff>
    </xdr:from>
    <xdr:ext cx="469744" cy="259045"/>
    <xdr:sp macro="" textlink="">
      <xdr:nvSpPr>
        <xdr:cNvPr id="320" name="【公営住宅】&#10;一人当たり面積平均値テキスト"/>
        <xdr:cNvSpPr txBox="1"/>
      </xdr:nvSpPr>
      <xdr:spPr>
        <a:xfrm>
          <a:off x="10515600" y="14325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21" name="フローチャート: 判断 32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22" name="フローチャート: 判断 32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23" name="フローチャート: 判断 32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24" name="フローチャート: 判断 32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25" name="フローチャート: 判断 32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26163</xdr:rowOff>
    </xdr:from>
    <xdr:to>
      <xdr:col>55</xdr:col>
      <xdr:colOff>50800</xdr:colOff>
      <xdr:row>86</xdr:row>
      <xdr:rowOff>127763</xdr:rowOff>
    </xdr:to>
    <xdr:sp macro="" textlink="">
      <xdr:nvSpPr>
        <xdr:cNvPr id="331" name="楕円 330"/>
        <xdr:cNvSpPr/>
      </xdr:nvSpPr>
      <xdr:spPr>
        <a:xfrm>
          <a:off x="10426700" y="1477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112540</xdr:rowOff>
    </xdr:from>
    <xdr:ext cx="469744" cy="259045"/>
    <xdr:sp macro="" textlink="">
      <xdr:nvSpPr>
        <xdr:cNvPr id="332" name="【公営住宅】&#10;一人当たり面積該当値テキスト"/>
        <xdr:cNvSpPr txBox="1"/>
      </xdr:nvSpPr>
      <xdr:spPr>
        <a:xfrm>
          <a:off x="10515600" y="14685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27115</xdr:rowOff>
    </xdr:from>
    <xdr:to>
      <xdr:col>50</xdr:col>
      <xdr:colOff>165100</xdr:colOff>
      <xdr:row>86</xdr:row>
      <xdr:rowOff>128715</xdr:rowOff>
    </xdr:to>
    <xdr:sp macro="" textlink="">
      <xdr:nvSpPr>
        <xdr:cNvPr id="333" name="楕円 332"/>
        <xdr:cNvSpPr/>
      </xdr:nvSpPr>
      <xdr:spPr>
        <a:xfrm>
          <a:off x="9588500" y="1477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76963</xdr:rowOff>
    </xdr:from>
    <xdr:to>
      <xdr:col>55</xdr:col>
      <xdr:colOff>0</xdr:colOff>
      <xdr:row>86</xdr:row>
      <xdr:rowOff>77915</xdr:rowOff>
    </xdr:to>
    <xdr:cxnSp macro="">
      <xdr:nvCxnSpPr>
        <xdr:cNvPr id="334" name="直線コネクタ 333"/>
        <xdr:cNvCxnSpPr/>
      </xdr:nvCxnSpPr>
      <xdr:spPr>
        <a:xfrm flipV="1">
          <a:off x="9639300" y="14821663"/>
          <a:ext cx="8382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28067</xdr:rowOff>
    </xdr:from>
    <xdr:to>
      <xdr:col>46</xdr:col>
      <xdr:colOff>38100</xdr:colOff>
      <xdr:row>86</xdr:row>
      <xdr:rowOff>129667</xdr:rowOff>
    </xdr:to>
    <xdr:sp macro="" textlink="">
      <xdr:nvSpPr>
        <xdr:cNvPr id="335" name="楕円 334"/>
        <xdr:cNvSpPr/>
      </xdr:nvSpPr>
      <xdr:spPr>
        <a:xfrm>
          <a:off x="8699500" y="1477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77915</xdr:rowOff>
    </xdr:from>
    <xdr:to>
      <xdr:col>50</xdr:col>
      <xdr:colOff>114300</xdr:colOff>
      <xdr:row>86</xdr:row>
      <xdr:rowOff>78867</xdr:rowOff>
    </xdr:to>
    <xdr:cxnSp macro="">
      <xdr:nvCxnSpPr>
        <xdr:cNvPr id="336" name="直線コネクタ 335"/>
        <xdr:cNvCxnSpPr/>
      </xdr:nvCxnSpPr>
      <xdr:spPr>
        <a:xfrm flipV="1">
          <a:off x="8750300" y="14822615"/>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37"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38"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49040</xdr:rowOff>
    </xdr:from>
    <xdr:ext cx="469744" cy="259045"/>
    <xdr:sp macro="" textlink="">
      <xdr:nvSpPr>
        <xdr:cNvPr id="339" name="n_3aveValue【公営住宅】&#10;一人当たり面積"/>
        <xdr:cNvSpPr txBox="1"/>
      </xdr:nvSpPr>
      <xdr:spPr>
        <a:xfrm>
          <a:off x="7626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40" name="n_4aveValue【公営住宅】&#10;一人当たり面積"/>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119842</xdr:rowOff>
    </xdr:from>
    <xdr:ext cx="469744" cy="259045"/>
    <xdr:sp macro="" textlink="">
      <xdr:nvSpPr>
        <xdr:cNvPr id="341" name="n_1mainValue【公営住宅】&#10;一人当たり面積"/>
        <xdr:cNvSpPr txBox="1"/>
      </xdr:nvSpPr>
      <xdr:spPr>
        <a:xfrm>
          <a:off x="9391727" y="14864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120794</xdr:rowOff>
    </xdr:from>
    <xdr:ext cx="469744" cy="259045"/>
    <xdr:sp macro="" textlink="">
      <xdr:nvSpPr>
        <xdr:cNvPr id="342" name="n_2mainValue【公営住宅】&#10;一人当たり面積"/>
        <xdr:cNvSpPr txBox="1"/>
      </xdr:nvSpPr>
      <xdr:spPr>
        <a:xfrm>
          <a:off x="8515427" y="14865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1" name="テキスト ボックス 35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2" name="直線コネクタ 35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53" name="テキスト ボックス 35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54" name="直線コネクタ 35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55" name="テキスト ボックス 354"/>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6" name="直線コネクタ 35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7" name="テキスト ボックス 35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8" name="直線コネクタ 35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9" name="テキスト ボックス 35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0" name="直線コネクタ 35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1" name="テキスト ボックス 36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2" name="直線コネクタ 36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3" name="テキスト ボックス 36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4" name="直線コネクタ 36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65" name="テキスト ボックス 364"/>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6" name="直線コネクタ 36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170906</xdr:rowOff>
    </xdr:from>
    <xdr:to>
      <xdr:col>24</xdr:col>
      <xdr:colOff>62865</xdr:colOff>
      <xdr:row>108</xdr:row>
      <xdr:rowOff>53339</xdr:rowOff>
    </xdr:to>
    <xdr:cxnSp macro="">
      <xdr:nvCxnSpPr>
        <xdr:cNvPr id="368" name="直線コネクタ 367"/>
        <xdr:cNvCxnSpPr/>
      </xdr:nvCxnSpPr>
      <xdr:spPr>
        <a:xfrm flipV="1">
          <a:off x="4634865" y="17315906"/>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57166</xdr:rowOff>
    </xdr:from>
    <xdr:ext cx="405111" cy="259045"/>
    <xdr:sp macro="" textlink="">
      <xdr:nvSpPr>
        <xdr:cNvPr id="369" name="【港湾・漁港】&#10;有形固定資産減価償却率最小値テキスト"/>
        <xdr:cNvSpPr txBox="1"/>
      </xdr:nvSpPr>
      <xdr:spPr>
        <a:xfrm>
          <a:off x="4673600" y="1857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53339</xdr:rowOff>
    </xdr:from>
    <xdr:to>
      <xdr:col>24</xdr:col>
      <xdr:colOff>152400</xdr:colOff>
      <xdr:row>108</xdr:row>
      <xdr:rowOff>53339</xdr:rowOff>
    </xdr:to>
    <xdr:cxnSp macro="">
      <xdr:nvCxnSpPr>
        <xdr:cNvPr id="370" name="直線コネクタ 369"/>
        <xdr:cNvCxnSpPr/>
      </xdr:nvCxnSpPr>
      <xdr:spPr>
        <a:xfrm>
          <a:off x="4546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117583</xdr:rowOff>
    </xdr:from>
    <xdr:ext cx="405111" cy="259045"/>
    <xdr:sp macro="" textlink="">
      <xdr:nvSpPr>
        <xdr:cNvPr id="371" name="【港湾・漁港】&#10;有形固定資産減価償却率最大値テキスト"/>
        <xdr:cNvSpPr txBox="1"/>
      </xdr:nvSpPr>
      <xdr:spPr>
        <a:xfrm>
          <a:off x="4673600" y="1709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170906</xdr:rowOff>
    </xdr:from>
    <xdr:to>
      <xdr:col>24</xdr:col>
      <xdr:colOff>152400</xdr:colOff>
      <xdr:row>100</xdr:row>
      <xdr:rowOff>170906</xdr:rowOff>
    </xdr:to>
    <xdr:cxnSp macro="">
      <xdr:nvCxnSpPr>
        <xdr:cNvPr id="372" name="直線コネクタ 371"/>
        <xdr:cNvCxnSpPr/>
      </xdr:nvCxnSpPr>
      <xdr:spPr>
        <a:xfrm>
          <a:off x="4546600" y="1731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17253</xdr:rowOff>
    </xdr:from>
    <xdr:ext cx="405111" cy="259045"/>
    <xdr:sp macro="" textlink="">
      <xdr:nvSpPr>
        <xdr:cNvPr id="373" name="【港湾・漁港】&#10;有形固定資産減価償却率平均値テキスト"/>
        <xdr:cNvSpPr txBox="1"/>
      </xdr:nvSpPr>
      <xdr:spPr>
        <a:xfrm>
          <a:off x="4673600" y="17676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165826</xdr:rowOff>
    </xdr:from>
    <xdr:to>
      <xdr:col>24</xdr:col>
      <xdr:colOff>114300</xdr:colOff>
      <xdr:row>104</xdr:row>
      <xdr:rowOff>95976</xdr:rowOff>
    </xdr:to>
    <xdr:sp macro="" textlink="">
      <xdr:nvSpPr>
        <xdr:cNvPr id="374" name="フローチャート: 判断 373"/>
        <xdr:cNvSpPr/>
      </xdr:nvSpPr>
      <xdr:spPr>
        <a:xfrm>
          <a:off x="45847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97245</xdr:rowOff>
    </xdr:from>
    <xdr:to>
      <xdr:col>20</xdr:col>
      <xdr:colOff>38100</xdr:colOff>
      <xdr:row>105</xdr:row>
      <xdr:rowOff>27395</xdr:rowOff>
    </xdr:to>
    <xdr:sp macro="" textlink="">
      <xdr:nvSpPr>
        <xdr:cNvPr id="375" name="フローチャート: 判断 374"/>
        <xdr:cNvSpPr/>
      </xdr:nvSpPr>
      <xdr:spPr>
        <a:xfrm>
          <a:off x="3746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84182</xdr:rowOff>
    </xdr:from>
    <xdr:to>
      <xdr:col>15</xdr:col>
      <xdr:colOff>101600</xdr:colOff>
      <xdr:row>105</xdr:row>
      <xdr:rowOff>14332</xdr:rowOff>
    </xdr:to>
    <xdr:sp macro="" textlink="">
      <xdr:nvSpPr>
        <xdr:cNvPr id="376" name="フローチャート: 判断 375"/>
        <xdr:cNvSpPr/>
      </xdr:nvSpPr>
      <xdr:spPr>
        <a:xfrm>
          <a:off x="2857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100512</xdr:rowOff>
    </xdr:from>
    <xdr:to>
      <xdr:col>10</xdr:col>
      <xdr:colOff>165100</xdr:colOff>
      <xdr:row>104</xdr:row>
      <xdr:rowOff>30662</xdr:rowOff>
    </xdr:to>
    <xdr:sp macro="" textlink="">
      <xdr:nvSpPr>
        <xdr:cNvPr id="377" name="フローチャート: 判断 376"/>
        <xdr:cNvSpPr/>
      </xdr:nvSpPr>
      <xdr:spPr>
        <a:xfrm>
          <a:off x="1968500" y="177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66221</xdr:rowOff>
    </xdr:from>
    <xdr:to>
      <xdr:col>6</xdr:col>
      <xdr:colOff>38100</xdr:colOff>
      <xdr:row>103</xdr:row>
      <xdr:rowOff>167821</xdr:rowOff>
    </xdr:to>
    <xdr:sp macro="" textlink="">
      <xdr:nvSpPr>
        <xdr:cNvPr id="378" name="フローチャート: 判断 377"/>
        <xdr:cNvSpPr/>
      </xdr:nvSpPr>
      <xdr:spPr>
        <a:xfrm>
          <a:off x="10795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9" name="テキスト ボックス 378"/>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0" name="テキスト ボックス 379"/>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1" name="テキスト ボックス 380"/>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2" name="テキスト ボックス 381"/>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3" name="テキスト ボックス 382"/>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2539</xdr:rowOff>
    </xdr:from>
    <xdr:to>
      <xdr:col>24</xdr:col>
      <xdr:colOff>114300</xdr:colOff>
      <xdr:row>108</xdr:row>
      <xdr:rowOff>104139</xdr:rowOff>
    </xdr:to>
    <xdr:sp macro="" textlink="">
      <xdr:nvSpPr>
        <xdr:cNvPr id="384" name="楕円 383"/>
        <xdr:cNvSpPr/>
      </xdr:nvSpPr>
      <xdr:spPr>
        <a:xfrm>
          <a:off x="45847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88916</xdr:rowOff>
    </xdr:from>
    <xdr:ext cx="405111" cy="259045"/>
    <xdr:sp macro="" textlink="">
      <xdr:nvSpPr>
        <xdr:cNvPr id="385" name="【港湾・漁港】&#10;有形固定資産減価償却率該当値テキスト"/>
        <xdr:cNvSpPr txBox="1"/>
      </xdr:nvSpPr>
      <xdr:spPr>
        <a:xfrm>
          <a:off x="4673600" y="18434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149498</xdr:rowOff>
    </xdr:from>
    <xdr:to>
      <xdr:col>20</xdr:col>
      <xdr:colOff>38100</xdr:colOff>
      <xdr:row>108</xdr:row>
      <xdr:rowOff>79648</xdr:rowOff>
    </xdr:to>
    <xdr:sp macro="" textlink="">
      <xdr:nvSpPr>
        <xdr:cNvPr id="386" name="楕円 385"/>
        <xdr:cNvSpPr/>
      </xdr:nvSpPr>
      <xdr:spPr>
        <a:xfrm>
          <a:off x="3746500" y="1849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28848</xdr:rowOff>
    </xdr:from>
    <xdr:to>
      <xdr:col>24</xdr:col>
      <xdr:colOff>63500</xdr:colOff>
      <xdr:row>108</xdr:row>
      <xdr:rowOff>53339</xdr:rowOff>
    </xdr:to>
    <xdr:cxnSp macro="">
      <xdr:nvCxnSpPr>
        <xdr:cNvPr id="387" name="直線コネクタ 386"/>
        <xdr:cNvCxnSpPr/>
      </xdr:nvCxnSpPr>
      <xdr:spPr>
        <a:xfrm>
          <a:off x="3797300" y="18545448"/>
          <a:ext cx="838200" cy="24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126637</xdr:rowOff>
    </xdr:from>
    <xdr:to>
      <xdr:col>15</xdr:col>
      <xdr:colOff>101600</xdr:colOff>
      <xdr:row>108</xdr:row>
      <xdr:rowOff>56787</xdr:rowOff>
    </xdr:to>
    <xdr:sp macro="" textlink="">
      <xdr:nvSpPr>
        <xdr:cNvPr id="388" name="楕円 387"/>
        <xdr:cNvSpPr/>
      </xdr:nvSpPr>
      <xdr:spPr>
        <a:xfrm>
          <a:off x="2857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5987</xdr:rowOff>
    </xdr:from>
    <xdr:to>
      <xdr:col>19</xdr:col>
      <xdr:colOff>177800</xdr:colOff>
      <xdr:row>108</xdr:row>
      <xdr:rowOff>28848</xdr:rowOff>
    </xdr:to>
    <xdr:cxnSp macro="">
      <xdr:nvCxnSpPr>
        <xdr:cNvPr id="389" name="直線コネクタ 388"/>
        <xdr:cNvCxnSpPr/>
      </xdr:nvCxnSpPr>
      <xdr:spPr>
        <a:xfrm>
          <a:off x="2908300" y="1852258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43922</xdr:rowOff>
    </xdr:from>
    <xdr:ext cx="405111" cy="259045"/>
    <xdr:sp macro="" textlink="">
      <xdr:nvSpPr>
        <xdr:cNvPr id="390" name="n_1aveValue【港湾・漁港】&#10;有形固定資産減価償却率"/>
        <xdr:cNvSpPr txBox="1"/>
      </xdr:nvSpPr>
      <xdr:spPr>
        <a:xfrm>
          <a:off x="35820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30859</xdr:rowOff>
    </xdr:from>
    <xdr:ext cx="405111" cy="259045"/>
    <xdr:sp macro="" textlink="">
      <xdr:nvSpPr>
        <xdr:cNvPr id="391" name="n_2aveValue【港湾・漁港】&#10;有形固定資産減価償却率"/>
        <xdr:cNvSpPr txBox="1"/>
      </xdr:nvSpPr>
      <xdr:spPr>
        <a:xfrm>
          <a:off x="2705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47189</xdr:rowOff>
    </xdr:from>
    <xdr:ext cx="405111" cy="259045"/>
    <xdr:sp macro="" textlink="">
      <xdr:nvSpPr>
        <xdr:cNvPr id="392" name="n_3aveValue【港湾・漁港】&#10;有形固定資産減価償却率"/>
        <xdr:cNvSpPr txBox="1"/>
      </xdr:nvSpPr>
      <xdr:spPr>
        <a:xfrm>
          <a:off x="1816744" y="1753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12898</xdr:rowOff>
    </xdr:from>
    <xdr:ext cx="405111" cy="259045"/>
    <xdr:sp macro="" textlink="">
      <xdr:nvSpPr>
        <xdr:cNvPr id="393" name="n_4aveValue【港湾・漁港】&#10;有形固定資産減価償却率"/>
        <xdr:cNvSpPr txBox="1"/>
      </xdr:nvSpPr>
      <xdr:spPr>
        <a:xfrm>
          <a:off x="927744" y="1750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70775</xdr:rowOff>
    </xdr:from>
    <xdr:ext cx="405111" cy="259045"/>
    <xdr:sp macro="" textlink="">
      <xdr:nvSpPr>
        <xdr:cNvPr id="394" name="n_1mainValue【港湾・漁港】&#10;有形固定資産減価償却率"/>
        <xdr:cNvSpPr txBox="1"/>
      </xdr:nvSpPr>
      <xdr:spPr>
        <a:xfrm>
          <a:off x="3582044" y="18587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47914</xdr:rowOff>
    </xdr:from>
    <xdr:ext cx="405111" cy="259045"/>
    <xdr:sp macro="" textlink="">
      <xdr:nvSpPr>
        <xdr:cNvPr id="395" name="n_2mainValue【港湾・漁港】&#10;有形固定資産減価償却率"/>
        <xdr:cNvSpPr txBox="1"/>
      </xdr:nvSpPr>
      <xdr:spPr>
        <a:xfrm>
          <a:off x="27057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06" name="直線コネクタ 405"/>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07" name="テキスト ボックス 406"/>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8" name="直線コネクタ 407"/>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409" name="テキスト ボックス 408"/>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10" name="直線コネクタ 409"/>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11" name="テキスト ボックス 410"/>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12" name="直線コネクタ 411"/>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13" name="テキスト ボックス 412"/>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4" name="直線コネクタ 41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15" name="テキスト ボックス 414"/>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6"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170414</xdr:rowOff>
    </xdr:from>
    <xdr:to>
      <xdr:col>54</xdr:col>
      <xdr:colOff>189865</xdr:colOff>
      <xdr:row>108</xdr:row>
      <xdr:rowOff>75952</xdr:rowOff>
    </xdr:to>
    <xdr:cxnSp macro="">
      <xdr:nvCxnSpPr>
        <xdr:cNvPr id="417" name="直線コネクタ 416"/>
        <xdr:cNvCxnSpPr/>
      </xdr:nvCxnSpPr>
      <xdr:spPr>
        <a:xfrm flipV="1">
          <a:off x="10476865" y="17143964"/>
          <a:ext cx="0" cy="144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79779</xdr:rowOff>
    </xdr:from>
    <xdr:ext cx="378565" cy="259045"/>
    <xdr:sp macro="" textlink="">
      <xdr:nvSpPr>
        <xdr:cNvPr id="418" name="【港湾・漁港】&#10;一人当たり有形固定資産（償却資産）額最小値テキスト"/>
        <xdr:cNvSpPr txBox="1"/>
      </xdr:nvSpPr>
      <xdr:spPr>
        <a:xfrm>
          <a:off x="10515600" y="185963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75952</xdr:rowOff>
    </xdr:from>
    <xdr:to>
      <xdr:col>55</xdr:col>
      <xdr:colOff>88900</xdr:colOff>
      <xdr:row>108</xdr:row>
      <xdr:rowOff>75952</xdr:rowOff>
    </xdr:to>
    <xdr:cxnSp macro="">
      <xdr:nvCxnSpPr>
        <xdr:cNvPr id="419" name="直線コネクタ 418"/>
        <xdr:cNvCxnSpPr/>
      </xdr:nvCxnSpPr>
      <xdr:spPr>
        <a:xfrm>
          <a:off x="10388600" y="1859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117091</xdr:rowOff>
    </xdr:from>
    <xdr:ext cx="690189" cy="259045"/>
    <xdr:sp macro="" textlink="">
      <xdr:nvSpPr>
        <xdr:cNvPr id="420" name="【港湾・漁港】&#10;一人当たり有形固定資産（償却資産）額最大値テキスト"/>
        <xdr:cNvSpPr txBox="1"/>
      </xdr:nvSpPr>
      <xdr:spPr>
        <a:xfrm>
          <a:off x="10515600" y="169191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3,168,933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170414</xdr:rowOff>
    </xdr:from>
    <xdr:to>
      <xdr:col>55</xdr:col>
      <xdr:colOff>88900</xdr:colOff>
      <xdr:row>99</xdr:row>
      <xdr:rowOff>170414</xdr:rowOff>
    </xdr:to>
    <xdr:cxnSp macro="">
      <xdr:nvCxnSpPr>
        <xdr:cNvPr id="421" name="直線コネクタ 420"/>
        <xdr:cNvCxnSpPr/>
      </xdr:nvCxnSpPr>
      <xdr:spPr>
        <a:xfrm>
          <a:off x="10388600" y="17143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18628</xdr:rowOff>
    </xdr:from>
    <xdr:ext cx="599010" cy="259045"/>
    <xdr:sp macro="" textlink="">
      <xdr:nvSpPr>
        <xdr:cNvPr id="422" name="【港湾・漁港】&#10;一人当たり有形固定資産（償却資産）額平均値テキスト"/>
        <xdr:cNvSpPr txBox="1"/>
      </xdr:nvSpPr>
      <xdr:spPr>
        <a:xfrm>
          <a:off x="10515600" y="181923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40201</xdr:rowOff>
    </xdr:from>
    <xdr:to>
      <xdr:col>55</xdr:col>
      <xdr:colOff>50800</xdr:colOff>
      <xdr:row>106</xdr:row>
      <xdr:rowOff>141801</xdr:rowOff>
    </xdr:to>
    <xdr:sp macro="" textlink="">
      <xdr:nvSpPr>
        <xdr:cNvPr id="423" name="フローチャート: 判断 422"/>
        <xdr:cNvSpPr/>
      </xdr:nvSpPr>
      <xdr:spPr>
        <a:xfrm>
          <a:off x="10426700" y="1821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159751</xdr:rowOff>
    </xdr:from>
    <xdr:to>
      <xdr:col>50</xdr:col>
      <xdr:colOff>165100</xdr:colOff>
      <xdr:row>106</xdr:row>
      <xdr:rowOff>89901</xdr:rowOff>
    </xdr:to>
    <xdr:sp macro="" textlink="">
      <xdr:nvSpPr>
        <xdr:cNvPr id="424" name="フローチャート: 判断 423"/>
        <xdr:cNvSpPr/>
      </xdr:nvSpPr>
      <xdr:spPr>
        <a:xfrm>
          <a:off x="9588500" y="1816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20259</xdr:rowOff>
    </xdr:from>
    <xdr:to>
      <xdr:col>46</xdr:col>
      <xdr:colOff>38100</xdr:colOff>
      <xdr:row>106</xdr:row>
      <xdr:rowOff>121859</xdr:rowOff>
    </xdr:to>
    <xdr:sp macro="" textlink="">
      <xdr:nvSpPr>
        <xdr:cNvPr id="425" name="フローチャート: 判断 424"/>
        <xdr:cNvSpPr/>
      </xdr:nvSpPr>
      <xdr:spPr>
        <a:xfrm>
          <a:off x="8699500" y="1819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66368</xdr:rowOff>
    </xdr:from>
    <xdr:to>
      <xdr:col>41</xdr:col>
      <xdr:colOff>101600</xdr:colOff>
      <xdr:row>106</xdr:row>
      <xdr:rowOff>167968</xdr:rowOff>
    </xdr:to>
    <xdr:sp macro="" textlink="">
      <xdr:nvSpPr>
        <xdr:cNvPr id="426" name="フローチャート: 判断 425"/>
        <xdr:cNvSpPr/>
      </xdr:nvSpPr>
      <xdr:spPr>
        <a:xfrm>
          <a:off x="7810500" y="1824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167869</xdr:rowOff>
    </xdr:from>
    <xdr:to>
      <xdr:col>36</xdr:col>
      <xdr:colOff>165100</xdr:colOff>
      <xdr:row>106</xdr:row>
      <xdr:rowOff>98019</xdr:rowOff>
    </xdr:to>
    <xdr:sp macro="" textlink="">
      <xdr:nvSpPr>
        <xdr:cNvPr id="427" name="フローチャート: 判断 426"/>
        <xdr:cNvSpPr/>
      </xdr:nvSpPr>
      <xdr:spPr>
        <a:xfrm>
          <a:off x="6921500" y="18170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8" name="テキスト ボックス 42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9" name="テキスト ボックス 42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0" name="テキスト ボックス 42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1" name="テキスト ボックス 43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2" name="テキスト ボックス 43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165379</xdr:rowOff>
    </xdr:from>
    <xdr:to>
      <xdr:col>55</xdr:col>
      <xdr:colOff>50800</xdr:colOff>
      <xdr:row>103</xdr:row>
      <xdr:rowOff>95529</xdr:rowOff>
    </xdr:to>
    <xdr:sp macro="" textlink="">
      <xdr:nvSpPr>
        <xdr:cNvPr id="433" name="楕円 432"/>
        <xdr:cNvSpPr/>
      </xdr:nvSpPr>
      <xdr:spPr>
        <a:xfrm>
          <a:off x="10426700" y="1765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16806</xdr:rowOff>
    </xdr:from>
    <xdr:ext cx="690189" cy="259045"/>
    <xdr:sp macro="" textlink="">
      <xdr:nvSpPr>
        <xdr:cNvPr id="434" name="【港湾・漁港】&#10;一人当たり有形固定資産（償却資産）額該当値テキスト"/>
        <xdr:cNvSpPr txBox="1"/>
      </xdr:nvSpPr>
      <xdr:spPr>
        <a:xfrm>
          <a:off x="10515600" y="175047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18035</xdr:rowOff>
    </xdr:from>
    <xdr:to>
      <xdr:col>50</xdr:col>
      <xdr:colOff>165100</xdr:colOff>
      <xdr:row>103</xdr:row>
      <xdr:rowOff>119635</xdr:rowOff>
    </xdr:to>
    <xdr:sp macro="" textlink="">
      <xdr:nvSpPr>
        <xdr:cNvPr id="435" name="楕円 434"/>
        <xdr:cNvSpPr/>
      </xdr:nvSpPr>
      <xdr:spPr>
        <a:xfrm>
          <a:off x="9588500" y="1767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103</xdr:row>
      <xdr:rowOff>44729</xdr:rowOff>
    </xdr:from>
    <xdr:to>
      <xdr:col>55</xdr:col>
      <xdr:colOff>0</xdr:colOff>
      <xdr:row>103</xdr:row>
      <xdr:rowOff>68835</xdr:rowOff>
    </xdr:to>
    <xdr:cxnSp macro="">
      <xdr:nvCxnSpPr>
        <xdr:cNvPr id="436" name="直線コネクタ 435"/>
        <xdr:cNvCxnSpPr/>
      </xdr:nvCxnSpPr>
      <xdr:spPr>
        <a:xfrm flipV="1">
          <a:off x="9639300" y="17704079"/>
          <a:ext cx="8382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40117</xdr:rowOff>
    </xdr:from>
    <xdr:to>
      <xdr:col>46</xdr:col>
      <xdr:colOff>38100</xdr:colOff>
      <xdr:row>103</xdr:row>
      <xdr:rowOff>141717</xdr:rowOff>
    </xdr:to>
    <xdr:sp macro="" textlink="">
      <xdr:nvSpPr>
        <xdr:cNvPr id="437" name="楕円 436"/>
        <xdr:cNvSpPr/>
      </xdr:nvSpPr>
      <xdr:spPr>
        <a:xfrm>
          <a:off x="8699500" y="17699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68835</xdr:rowOff>
    </xdr:from>
    <xdr:to>
      <xdr:col>50</xdr:col>
      <xdr:colOff>114300</xdr:colOff>
      <xdr:row>103</xdr:row>
      <xdr:rowOff>90917</xdr:rowOff>
    </xdr:to>
    <xdr:cxnSp macro="">
      <xdr:nvCxnSpPr>
        <xdr:cNvPr id="438" name="直線コネクタ 437"/>
        <xdr:cNvCxnSpPr/>
      </xdr:nvCxnSpPr>
      <xdr:spPr>
        <a:xfrm flipV="1">
          <a:off x="8750300" y="17728185"/>
          <a:ext cx="889000" cy="22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81028</xdr:rowOff>
    </xdr:from>
    <xdr:ext cx="599010" cy="259045"/>
    <xdr:sp macro="" textlink="">
      <xdr:nvSpPr>
        <xdr:cNvPr id="439" name="n_1aveValue【港湾・漁港】&#10;一人当たり有形固定資産（償却資産）額"/>
        <xdr:cNvSpPr txBox="1"/>
      </xdr:nvSpPr>
      <xdr:spPr>
        <a:xfrm>
          <a:off x="9327095" y="1825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112986</xdr:rowOff>
    </xdr:from>
    <xdr:ext cx="599010" cy="259045"/>
    <xdr:sp macro="" textlink="">
      <xdr:nvSpPr>
        <xdr:cNvPr id="440" name="n_2aveValue【港湾・漁港】&#10;一人当たり有形固定資産（償却資産）額"/>
        <xdr:cNvSpPr txBox="1"/>
      </xdr:nvSpPr>
      <xdr:spPr>
        <a:xfrm>
          <a:off x="8450795" y="1828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13045</xdr:rowOff>
    </xdr:from>
    <xdr:ext cx="599010" cy="259045"/>
    <xdr:sp macro="" textlink="">
      <xdr:nvSpPr>
        <xdr:cNvPr id="441" name="n_3aveValue【港湾・漁港】&#10;一人当たり有形固定資産（償却資産）額"/>
        <xdr:cNvSpPr txBox="1"/>
      </xdr:nvSpPr>
      <xdr:spPr>
        <a:xfrm>
          <a:off x="7561795" y="18015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114546</xdr:rowOff>
    </xdr:from>
    <xdr:ext cx="599010" cy="259045"/>
    <xdr:sp macro="" textlink="">
      <xdr:nvSpPr>
        <xdr:cNvPr id="442" name="n_4aveValue【港湾・漁港】&#10;一人当たり有形固定資産（償却資産）額"/>
        <xdr:cNvSpPr txBox="1"/>
      </xdr:nvSpPr>
      <xdr:spPr>
        <a:xfrm>
          <a:off x="6672795" y="1794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101</xdr:row>
      <xdr:rowOff>136162</xdr:rowOff>
    </xdr:from>
    <xdr:ext cx="690189" cy="259045"/>
    <xdr:sp macro="" textlink="">
      <xdr:nvSpPr>
        <xdr:cNvPr id="443" name="n_1mainValue【港湾・漁港】&#10;一人当たり有形固定資産（償却資産）額"/>
        <xdr:cNvSpPr txBox="1"/>
      </xdr:nvSpPr>
      <xdr:spPr>
        <a:xfrm>
          <a:off x="9281505" y="174526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101</xdr:row>
      <xdr:rowOff>158244</xdr:rowOff>
    </xdr:from>
    <xdr:ext cx="690189" cy="259045"/>
    <xdr:sp macro="" textlink="">
      <xdr:nvSpPr>
        <xdr:cNvPr id="444" name="n_2mainValue【港湾・漁港】&#10;一人当たり有形固定資産（償却資産）額"/>
        <xdr:cNvSpPr txBox="1"/>
      </xdr:nvSpPr>
      <xdr:spPr>
        <a:xfrm>
          <a:off x="8405205" y="174746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5" name="正方形/長方形 4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6" name="正方形/長方形 4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7" name="正方形/長方形 4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8" name="正方形/長方形 4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9" name="正方形/長方形 4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0" name="正方形/長方形 4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1" name="正方形/長方形 4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2" name="正方形/長方形 4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3" name="テキスト ボックス 4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4" name="直線コネクタ 4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55" name="テキスト ボックス 45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56" name="直線コネクタ 45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57" name="テキスト ボックス 45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8" name="直線コネクタ 45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9" name="テキスト ボックス 45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0" name="直線コネクタ 45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1" name="テキスト ボックス 46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2" name="直線コネクタ 46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3" name="テキスト ボックス 46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4" name="直線コネクタ 46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5" name="テキスト ボックス 46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6" name="直線コネクタ 46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67" name="テキスト ボックス 46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8" name="直線コネクタ 46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6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70" name="直線コネクタ 46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7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72" name="直線コネクタ 47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7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74" name="直線コネクタ 47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7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76" name="フローチャート: 判断 47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77" name="フローチャート: 判断 47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78" name="フローチャート: 判断 47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79" name="フローチャート: 判断 47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80" name="フローチャート: 判断 47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1" name="テキスト ボックス 48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2" name="テキスト ボックス 48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3" name="テキスト ボックス 48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4" name="テキスト ボックス 48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5" name="テキスト ボックス 48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136434</xdr:rowOff>
    </xdr:from>
    <xdr:to>
      <xdr:col>85</xdr:col>
      <xdr:colOff>177800</xdr:colOff>
      <xdr:row>38</xdr:row>
      <xdr:rowOff>66584</xdr:rowOff>
    </xdr:to>
    <xdr:sp macro="" textlink="">
      <xdr:nvSpPr>
        <xdr:cNvPr id="486" name="楕円 485"/>
        <xdr:cNvSpPr/>
      </xdr:nvSpPr>
      <xdr:spPr>
        <a:xfrm>
          <a:off x="16268700" y="648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114861</xdr:rowOff>
    </xdr:from>
    <xdr:ext cx="405111" cy="259045"/>
    <xdr:sp macro="" textlink="">
      <xdr:nvSpPr>
        <xdr:cNvPr id="487" name="【認定こども園・幼稚園・保育所】&#10;有形固定資産減価償却率該当値テキスト"/>
        <xdr:cNvSpPr txBox="1"/>
      </xdr:nvSpPr>
      <xdr:spPr>
        <a:xfrm>
          <a:off x="16357600" y="6458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93980</xdr:rowOff>
    </xdr:from>
    <xdr:to>
      <xdr:col>81</xdr:col>
      <xdr:colOff>101600</xdr:colOff>
      <xdr:row>38</xdr:row>
      <xdr:rowOff>24130</xdr:rowOff>
    </xdr:to>
    <xdr:sp macro="" textlink="">
      <xdr:nvSpPr>
        <xdr:cNvPr id="488" name="楕円 487"/>
        <xdr:cNvSpPr/>
      </xdr:nvSpPr>
      <xdr:spPr>
        <a:xfrm>
          <a:off x="15430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144780</xdr:rowOff>
    </xdr:from>
    <xdr:to>
      <xdr:col>85</xdr:col>
      <xdr:colOff>127000</xdr:colOff>
      <xdr:row>38</xdr:row>
      <xdr:rowOff>15784</xdr:rowOff>
    </xdr:to>
    <xdr:cxnSp macro="">
      <xdr:nvCxnSpPr>
        <xdr:cNvPr id="489" name="直線コネクタ 488"/>
        <xdr:cNvCxnSpPr/>
      </xdr:nvCxnSpPr>
      <xdr:spPr>
        <a:xfrm>
          <a:off x="15481300" y="648843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58057</xdr:rowOff>
    </xdr:from>
    <xdr:to>
      <xdr:col>76</xdr:col>
      <xdr:colOff>165100</xdr:colOff>
      <xdr:row>37</xdr:row>
      <xdr:rowOff>159657</xdr:rowOff>
    </xdr:to>
    <xdr:sp macro="" textlink="">
      <xdr:nvSpPr>
        <xdr:cNvPr id="490" name="楕円 489"/>
        <xdr:cNvSpPr/>
      </xdr:nvSpPr>
      <xdr:spPr>
        <a:xfrm>
          <a:off x="14541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108857</xdr:rowOff>
    </xdr:from>
    <xdr:to>
      <xdr:col>81</xdr:col>
      <xdr:colOff>50800</xdr:colOff>
      <xdr:row>37</xdr:row>
      <xdr:rowOff>144780</xdr:rowOff>
    </xdr:to>
    <xdr:cxnSp macro="">
      <xdr:nvCxnSpPr>
        <xdr:cNvPr id="491" name="直線コネクタ 490"/>
        <xdr:cNvCxnSpPr/>
      </xdr:nvCxnSpPr>
      <xdr:spPr>
        <a:xfrm>
          <a:off x="14592300" y="64525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25054</xdr:rowOff>
    </xdr:from>
    <xdr:ext cx="405111" cy="259045"/>
    <xdr:sp macro="" textlink="">
      <xdr:nvSpPr>
        <xdr:cNvPr id="492" name="n_1aveValue【認定こども園・幼稚園・保育所】&#10;有形固定資産減価償却率"/>
        <xdr:cNvSpPr txBox="1"/>
      </xdr:nvSpPr>
      <xdr:spPr>
        <a:xfrm>
          <a:off x="15266044" y="654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15257</xdr:rowOff>
    </xdr:from>
    <xdr:ext cx="405111" cy="259045"/>
    <xdr:sp macro="" textlink="">
      <xdr:nvSpPr>
        <xdr:cNvPr id="493" name="n_2aveValue【認定こども園・幼稚園・保育所】&#10;有形固定資産減価償却率"/>
        <xdr:cNvSpPr txBox="1"/>
      </xdr:nvSpPr>
      <xdr:spPr>
        <a:xfrm>
          <a:off x="14389744" y="653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94"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95"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40657</xdr:rowOff>
    </xdr:from>
    <xdr:ext cx="405111" cy="259045"/>
    <xdr:sp macro="" textlink="">
      <xdr:nvSpPr>
        <xdr:cNvPr id="496" name="n_1mainValue【認定こども園・幼稚園・保育所】&#10;有形固定資産減価償却率"/>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4734</xdr:rowOff>
    </xdr:from>
    <xdr:ext cx="405111" cy="259045"/>
    <xdr:sp macro="" textlink="">
      <xdr:nvSpPr>
        <xdr:cNvPr id="497" name="n_2mainValue【認定こども園・幼稚園・保育所】&#10;有形固定資産減価償却率"/>
        <xdr:cNvSpPr txBox="1"/>
      </xdr:nvSpPr>
      <xdr:spPr>
        <a:xfrm>
          <a:off x="14389744" y="6176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08" name="直線コネクタ 50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09" name="テキスト ボックス 50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10" name="直線コネクタ 50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11" name="テキスト ボックス 51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12" name="直線コネクタ 51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13" name="テキスト ボックス 51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14" name="直線コネクタ 51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15" name="テキスト ボックス 51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6" name="直線コネクタ 51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7" name="テキスト ボックス 51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519" name="直線コネクタ 518"/>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520"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521" name="直線コネクタ 520"/>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522"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523" name="直線コネクタ 522"/>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524"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525" name="フローチャート: 判断 524"/>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526" name="フローチャート: 判断 525"/>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527" name="フローチャート: 判断 526"/>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528" name="フローチャート: 判断 527"/>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529" name="フローチャート: 判断 528"/>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0" name="テキスト ボックス 52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1" name="テキスト ボックス 53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2" name="テキスト ボックス 53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3" name="テキスト ボックス 53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4" name="テキスト ボックス 53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62433</xdr:rowOff>
    </xdr:from>
    <xdr:to>
      <xdr:col>116</xdr:col>
      <xdr:colOff>114300</xdr:colOff>
      <xdr:row>39</xdr:row>
      <xdr:rowOff>164033</xdr:rowOff>
    </xdr:to>
    <xdr:sp macro="" textlink="">
      <xdr:nvSpPr>
        <xdr:cNvPr id="535" name="楕円 534"/>
        <xdr:cNvSpPr/>
      </xdr:nvSpPr>
      <xdr:spPr>
        <a:xfrm>
          <a:off x="22110700" y="674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85310</xdr:rowOff>
    </xdr:from>
    <xdr:ext cx="469744" cy="259045"/>
    <xdr:sp macro="" textlink="">
      <xdr:nvSpPr>
        <xdr:cNvPr id="536" name="【認定こども園・幼稚園・保育所】&#10;一人当たり面積該当値テキスト"/>
        <xdr:cNvSpPr txBox="1"/>
      </xdr:nvSpPr>
      <xdr:spPr>
        <a:xfrm>
          <a:off x="22199600" y="6600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71577</xdr:rowOff>
    </xdr:from>
    <xdr:to>
      <xdr:col>112</xdr:col>
      <xdr:colOff>38100</xdr:colOff>
      <xdr:row>40</xdr:row>
      <xdr:rowOff>1727</xdr:rowOff>
    </xdr:to>
    <xdr:sp macro="" textlink="">
      <xdr:nvSpPr>
        <xdr:cNvPr id="537" name="楕円 536"/>
        <xdr:cNvSpPr/>
      </xdr:nvSpPr>
      <xdr:spPr>
        <a:xfrm>
          <a:off x="21272500" y="675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113233</xdr:rowOff>
    </xdr:from>
    <xdr:to>
      <xdr:col>116</xdr:col>
      <xdr:colOff>63500</xdr:colOff>
      <xdr:row>39</xdr:row>
      <xdr:rowOff>122377</xdr:rowOff>
    </xdr:to>
    <xdr:cxnSp macro="">
      <xdr:nvCxnSpPr>
        <xdr:cNvPr id="538" name="直線コネクタ 537"/>
        <xdr:cNvCxnSpPr/>
      </xdr:nvCxnSpPr>
      <xdr:spPr>
        <a:xfrm flipV="1">
          <a:off x="21323300" y="6799783"/>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133756</xdr:rowOff>
    </xdr:from>
    <xdr:to>
      <xdr:col>107</xdr:col>
      <xdr:colOff>101600</xdr:colOff>
      <xdr:row>40</xdr:row>
      <xdr:rowOff>63906</xdr:rowOff>
    </xdr:to>
    <xdr:sp macro="" textlink="">
      <xdr:nvSpPr>
        <xdr:cNvPr id="539" name="楕円 538"/>
        <xdr:cNvSpPr/>
      </xdr:nvSpPr>
      <xdr:spPr>
        <a:xfrm>
          <a:off x="20383500" y="682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122377</xdr:rowOff>
    </xdr:from>
    <xdr:to>
      <xdr:col>111</xdr:col>
      <xdr:colOff>177800</xdr:colOff>
      <xdr:row>40</xdr:row>
      <xdr:rowOff>13106</xdr:rowOff>
    </xdr:to>
    <xdr:cxnSp macro="">
      <xdr:nvCxnSpPr>
        <xdr:cNvPr id="540" name="直線コネクタ 539"/>
        <xdr:cNvCxnSpPr/>
      </xdr:nvCxnSpPr>
      <xdr:spPr>
        <a:xfrm flipV="1">
          <a:off x="20434300" y="680892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4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4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129811</xdr:rowOff>
    </xdr:from>
    <xdr:ext cx="469744" cy="259045"/>
    <xdr:sp macro="" textlink="">
      <xdr:nvSpPr>
        <xdr:cNvPr id="543" name="n_3aveValue【認定こども園・幼稚園・保育所】&#10;一人当たり面積"/>
        <xdr:cNvSpPr txBox="1"/>
      </xdr:nvSpPr>
      <xdr:spPr>
        <a:xfrm>
          <a:off x="19310427" y="664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124324</xdr:rowOff>
    </xdr:from>
    <xdr:ext cx="469744" cy="259045"/>
    <xdr:sp macro="" textlink="">
      <xdr:nvSpPr>
        <xdr:cNvPr id="544" name="n_4aveValue【認定こども園・幼稚園・保育所】&#10;一人当たり面積"/>
        <xdr:cNvSpPr txBox="1"/>
      </xdr:nvSpPr>
      <xdr:spPr>
        <a:xfrm>
          <a:off x="18421427" y="6639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18254</xdr:rowOff>
    </xdr:from>
    <xdr:ext cx="469744" cy="259045"/>
    <xdr:sp macro="" textlink="">
      <xdr:nvSpPr>
        <xdr:cNvPr id="545" name="n_1mainValue【認定こども園・幼稚園・保育所】&#10;一人当たり面積"/>
        <xdr:cNvSpPr txBox="1"/>
      </xdr:nvSpPr>
      <xdr:spPr>
        <a:xfrm>
          <a:off x="21075727" y="653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80433</xdr:rowOff>
    </xdr:from>
    <xdr:ext cx="469744" cy="259045"/>
    <xdr:sp macro="" textlink="">
      <xdr:nvSpPr>
        <xdr:cNvPr id="546" name="n_2mainValue【認定こども園・幼稚園・保育所】&#10;一人当たり面積"/>
        <xdr:cNvSpPr txBox="1"/>
      </xdr:nvSpPr>
      <xdr:spPr>
        <a:xfrm>
          <a:off x="20199427" y="659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7" name="正方形/長方形 54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8" name="正方形/長方形 54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49" name="正方形/長方形 54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0" name="正方形/長方形 54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1" name="正方形/長方形 55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2" name="正方形/長方形 55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3" name="正方形/長方形 55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4" name="正方形/長方形 55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5" name="テキスト ボックス 55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6" name="直線コネクタ 55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57" name="テキスト ボックス 55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59" name="テキスト ボックス 558"/>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69" name="テキスト ボックス 568"/>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72" name="直線コネクタ 571"/>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73"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74" name="直線コネクタ 573"/>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75"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76" name="直線コネクタ 575"/>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77"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78" name="フローチャート: 判断 577"/>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79" name="フローチャート: 判断 578"/>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80" name="フローチャート: 判断 579"/>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81" name="フローチャート: 判断 580"/>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82" name="フローチャート: 判断 581"/>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588" name="楕円 587"/>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133367</xdr:rowOff>
    </xdr:from>
    <xdr:ext cx="405111" cy="259045"/>
    <xdr:sp macro="" textlink="">
      <xdr:nvSpPr>
        <xdr:cNvPr id="589" name="【学校施設】&#10;有形固定資産減価償却率該当値テキスト"/>
        <xdr:cNvSpPr txBox="1"/>
      </xdr:nvSpPr>
      <xdr:spPr>
        <a:xfrm>
          <a:off x="16357600"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135346</xdr:rowOff>
    </xdr:from>
    <xdr:to>
      <xdr:col>81</xdr:col>
      <xdr:colOff>101600</xdr:colOff>
      <xdr:row>62</xdr:row>
      <xdr:rowOff>65496</xdr:rowOff>
    </xdr:to>
    <xdr:sp macro="" textlink="">
      <xdr:nvSpPr>
        <xdr:cNvPr id="590" name="楕円 589"/>
        <xdr:cNvSpPr/>
      </xdr:nvSpPr>
      <xdr:spPr>
        <a:xfrm>
          <a:off x="154305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14696</xdr:rowOff>
    </xdr:from>
    <xdr:to>
      <xdr:col>85</xdr:col>
      <xdr:colOff>127000</xdr:colOff>
      <xdr:row>62</xdr:row>
      <xdr:rowOff>34290</xdr:rowOff>
    </xdr:to>
    <xdr:cxnSp macro="">
      <xdr:nvCxnSpPr>
        <xdr:cNvPr id="591" name="直線コネクタ 590"/>
        <xdr:cNvCxnSpPr/>
      </xdr:nvCxnSpPr>
      <xdr:spPr>
        <a:xfrm>
          <a:off x="15481300" y="1064459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101056</xdr:rowOff>
    </xdr:from>
    <xdr:to>
      <xdr:col>76</xdr:col>
      <xdr:colOff>165100</xdr:colOff>
      <xdr:row>62</xdr:row>
      <xdr:rowOff>31206</xdr:rowOff>
    </xdr:to>
    <xdr:sp macro="" textlink="">
      <xdr:nvSpPr>
        <xdr:cNvPr id="592" name="楕円 591"/>
        <xdr:cNvSpPr/>
      </xdr:nvSpPr>
      <xdr:spPr>
        <a:xfrm>
          <a:off x="14541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151856</xdr:rowOff>
    </xdr:from>
    <xdr:to>
      <xdr:col>81</xdr:col>
      <xdr:colOff>50800</xdr:colOff>
      <xdr:row>62</xdr:row>
      <xdr:rowOff>14696</xdr:rowOff>
    </xdr:to>
    <xdr:cxnSp macro="">
      <xdr:nvCxnSpPr>
        <xdr:cNvPr id="593" name="直線コネクタ 592"/>
        <xdr:cNvCxnSpPr/>
      </xdr:nvCxnSpPr>
      <xdr:spPr>
        <a:xfrm>
          <a:off x="14592300" y="1061030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94"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95"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96"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97"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56623</xdr:rowOff>
    </xdr:from>
    <xdr:ext cx="405111" cy="259045"/>
    <xdr:sp macro="" textlink="">
      <xdr:nvSpPr>
        <xdr:cNvPr id="598" name="n_1mainValue【学校施設】&#10;有形固定資産減価償却率"/>
        <xdr:cNvSpPr txBox="1"/>
      </xdr:nvSpPr>
      <xdr:spPr>
        <a:xfrm>
          <a:off x="15266044" y="1068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22333</xdr:rowOff>
    </xdr:from>
    <xdr:ext cx="405111" cy="259045"/>
    <xdr:sp macro="" textlink="">
      <xdr:nvSpPr>
        <xdr:cNvPr id="599" name="n_2mainValue【学校施設】&#10;有形固定資産減価償却率"/>
        <xdr:cNvSpPr txBox="1"/>
      </xdr:nvSpPr>
      <xdr:spPr>
        <a:xfrm>
          <a:off x="14389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0" name="正方形/長方形 5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1" name="正方形/長方形 6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2" name="正方形/長方形 6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3" name="正方形/長方形 6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4" name="正方形/長方形 6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5" name="正方形/長方形 6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6" name="正方形/長方形 6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7" name="正方形/長方形 6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8" name="テキスト ボックス 6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9" name="直線コネクタ 6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10" name="直線コネクタ 60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11" name="テキスト ボックス 61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12" name="直線コネクタ 61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3" name="テキスト ボックス 61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4" name="直線コネクタ 61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5" name="テキスト ボックス 61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6" name="直線コネクタ 61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7" name="テキスト ボックス 61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8" name="直線コネクタ 61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9" name="テキスト ボックス 61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21" name="テキスト ボックス 62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623" name="直線コネクタ 622"/>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624"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625" name="直線コネクタ 624"/>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626"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627" name="直線コネクタ 626"/>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628"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629" name="フローチャート: 判断 628"/>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630" name="フローチャート: 判断 629"/>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31" name="フローチャート: 判断 630"/>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32" name="フローチャート: 判断 631"/>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33" name="フローチャート: 判断 632"/>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4" name="テキスト ボックス 63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5" name="テキスト ボックス 63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6" name="テキスト ボックス 63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7" name="テキスト ボックス 63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8" name="テキスト ボックス 63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30734</xdr:rowOff>
    </xdr:from>
    <xdr:to>
      <xdr:col>116</xdr:col>
      <xdr:colOff>114300</xdr:colOff>
      <xdr:row>61</xdr:row>
      <xdr:rowOff>132334</xdr:rowOff>
    </xdr:to>
    <xdr:sp macro="" textlink="">
      <xdr:nvSpPr>
        <xdr:cNvPr id="639" name="楕円 638"/>
        <xdr:cNvSpPr/>
      </xdr:nvSpPr>
      <xdr:spPr>
        <a:xfrm>
          <a:off x="22110700" y="1048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53611</xdr:rowOff>
    </xdr:from>
    <xdr:ext cx="469744" cy="259045"/>
    <xdr:sp macro="" textlink="">
      <xdr:nvSpPr>
        <xdr:cNvPr id="640" name="【学校施設】&#10;一人当たり面積該当値テキスト"/>
        <xdr:cNvSpPr txBox="1"/>
      </xdr:nvSpPr>
      <xdr:spPr>
        <a:xfrm>
          <a:off x="22199600" y="1034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51689</xdr:rowOff>
    </xdr:from>
    <xdr:to>
      <xdr:col>112</xdr:col>
      <xdr:colOff>38100</xdr:colOff>
      <xdr:row>61</xdr:row>
      <xdr:rowOff>153289</xdr:rowOff>
    </xdr:to>
    <xdr:sp macro="" textlink="">
      <xdr:nvSpPr>
        <xdr:cNvPr id="641" name="楕円 640"/>
        <xdr:cNvSpPr/>
      </xdr:nvSpPr>
      <xdr:spPr>
        <a:xfrm>
          <a:off x="212725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81534</xdr:rowOff>
    </xdr:from>
    <xdr:to>
      <xdr:col>116</xdr:col>
      <xdr:colOff>63500</xdr:colOff>
      <xdr:row>61</xdr:row>
      <xdr:rowOff>102489</xdr:rowOff>
    </xdr:to>
    <xdr:cxnSp macro="">
      <xdr:nvCxnSpPr>
        <xdr:cNvPr id="642" name="直線コネクタ 641"/>
        <xdr:cNvCxnSpPr/>
      </xdr:nvCxnSpPr>
      <xdr:spPr>
        <a:xfrm flipV="1">
          <a:off x="21323300" y="10539984"/>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64071</xdr:rowOff>
    </xdr:from>
    <xdr:to>
      <xdr:col>107</xdr:col>
      <xdr:colOff>101600</xdr:colOff>
      <xdr:row>61</xdr:row>
      <xdr:rowOff>165671</xdr:rowOff>
    </xdr:to>
    <xdr:sp macro="" textlink="">
      <xdr:nvSpPr>
        <xdr:cNvPr id="643" name="楕円 642"/>
        <xdr:cNvSpPr/>
      </xdr:nvSpPr>
      <xdr:spPr>
        <a:xfrm>
          <a:off x="20383500" y="1052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102489</xdr:rowOff>
    </xdr:from>
    <xdr:to>
      <xdr:col>111</xdr:col>
      <xdr:colOff>177800</xdr:colOff>
      <xdr:row>61</xdr:row>
      <xdr:rowOff>114871</xdr:rowOff>
    </xdr:to>
    <xdr:cxnSp macro="">
      <xdr:nvCxnSpPr>
        <xdr:cNvPr id="644" name="直線コネクタ 643"/>
        <xdr:cNvCxnSpPr/>
      </xdr:nvCxnSpPr>
      <xdr:spPr>
        <a:xfrm flipV="1">
          <a:off x="20434300" y="10560939"/>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45"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46"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41800</xdr:rowOff>
    </xdr:from>
    <xdr:ext cx="469744" cy="259045"/>
    <xdr:sp macro="" textlink="">
      <xdr:nvSpPr>
        <xdr:cNvPr id="647" name="n_3aveValue【学校施設】&#10;一人当たり面積"/>
        <xdr:cNvSpPr txBox="1"/>
      </xdr:nvSpPr>
      <xdr:spPr>
        <a:xfrm>
          <a:off x="19310427" y="10328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35704</xdr:rowOff>
    </xdr:from>
    <xdr:ext cx="469744" cy="259045"/>
    <xdr:sp macro="" textlink="">
      <xdr:nvSpPr>
        <xdr:cNvPr id="648" name="n_4aveValue【学校施設】&#10;一人当たり面積"/>
        <xdr:cNvSpPr txBox="1"/>
      </xdr:nvSpPr>
      <xdr:spPr>
        <a:xfrm>
          <a:off x="18421427" y="1032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169816</xdr:rowOff>
    </xdr:from>
    <xdr:ext cx="469744" cy="259045"/>
    <xdr:sp macro="" textlink="">
      <xdr:nvSpPr>
        <xdr:cNvPr id="649" name="n_1mainValue【学校施設】&#10;一人当たり面積"/>
        <xdr:cNvSpPr txBox="1"/>
      </xdr:nvSpPr>
      <xdr:spPr>
        <a:xfrm>
          <a:off x="21075727" y="102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10748</xdr:rowOff>
    </xdr:from>
    <xdr:ext cx="469744" cy="259045"/>
    <xdr:sp macro="" textlink="">
      <xdr:nvSpPr>
        <xdr:cNvPr id="650" name="n_2mainValue【学校施設】&#10;一人当たり面積"/>
        <xdr:cNvSpPr txBox="1"/>
      </xdr:nvSpPr>
      <xdr:spPr>
        <a:xfrm>
          <a:off x="20199427" y="1029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1" name="正方形/長方形 65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2" name="正方形/長方形 65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3" name="正方形/長方形 65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4" name="正方形/長方形 65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5" name="正方形/長方形 65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6" name="正方形/長方形 65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7" name="正方形/長方形 65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8" name="正方形/長方形 657"/>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59" name="正方形/長方形 65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0" name="正方形/長方形 65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1" name="正方形/長方形 66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2" name="正方形/長方形 66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3" name="正方形/長方形 66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4" name="正方形/長方形 66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5" name="正方形/長方形 66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6" name="正方形/長方形 665"/>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67" name="正方形/長方形 66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8" name="正方形/長方形 66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9" name="正方形/長方形 66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0" name="正方形/長方形 66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1" name="正方形/長方形 67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2" name="正方形/長方形 67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3" name="正方形/長方形 67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4" name="正方形/長方形 67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5" name="テキスト ボックス 67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6" name="直線コネクタ 67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7" name="テキスト ボックス 67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78" name="直線コネクタ 67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79" name="テキスト ボックス 67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0" name="直線コネクタ 67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1" name="テキスト ボックス 68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2" name="直線コネクタ 68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3" name="テキスト ボックス 68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4" name="直線コネクタ 68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5" name="テキスト ボックス 68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6" name="直線コネクタ 68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7" name="テキスト ボックス 68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88" name="直線コネクタ 68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89" name="テキスト ボックス 68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0" name="直線コネクタ 68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692" name="直線コネクタ 691"/>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9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94" name="直線コネクタ 69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695"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696" name="直線コネクタ 695"/>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10358</xdr:rowOff>
    </xdr:from>
    <xdr:ext cx="405111" cy="259045"/>
    <xdr:sp macro="" textlink="">
      <xdr:nvSpPr>
        <xdr:cNvPr id="697" name="【公民館】&#10;有形固定資産減価償却率平均値テキスト"/>
        <xdr:cNvSpPr txBox="1"/>
      </xdr:nvSpPr>
      <xdr:spPr>
        <a:xfrm>
          <a:off x="16357600" y="18184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698" name="フローチャート: 判断 697"/>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699" name="フローチャート: 判断 698"/>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00" name="フローチャート: 判断 699"/>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01" name="フローチャート: 判断 700"/>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02" name="フローチャート: 判断 701"/>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3" name="テキスト ボックス 70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4" name="テキスト ボックス 70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5" name="テキスト ボックス 70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6" name="テキスト ボックス 70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7" name="テキスト ボックス 70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144599</xdr:rowOff>
    </xdr:from>
    <xdr:to>
      <xdr:col>85</xdr:col>
      <xdr:colOff>177800</xdr:colOff>
      <xdr:row>105</xdr:row>
      <xdr:rowOff>74749</xdr:rowOff>
    </xdr:to>
    <xdr:sp macro="" textlink="">
      <xdr:nvSpPr>
        <xdr:cNvPr id="708" name="楕円 707"/>
        <xdr:cNvSpPr/>
      </xdr:nvSpPr>
      <xdr:spPr>
        <a:xfrm>
          <a:off x="162687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167476</xdr:rowOff>
    </xdr:from>
    <xdr:ext cx="405111" cy="259045"/>
    <xdr:sp macro="" textlink="">
      <xdr:nvSpPr>
        <xdr:cNvPr id="709" name="【公民館】&#10;有形固定資産減価償却率該当値テキスト"/>
        <xdr:cNvSpPr txBox="1"/>
      </xdr:nvSpPr>
      <xdr:spPr>
        <a:xfrm>
          <a:off x="16357600" y="1782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111942</xdr:rowOff>
    </xdr:from>
    <xdr:to>
      <xdr:col>81</xdr:col>
      <xdr:colOff>101600</xdr:colOff>
      <xdr:row>105</xdr:row>
      <xdr:rowOff>42092</xdr:rowOff>
    </xdr:to>
    <xdr:sp macro="" textlink="">
      <xdr:nvSpPr>
        <xdr:cNvPr id="710" name="楕円 709"/>
        <xdr:cNvSpPr/>
      </xdr:nvSpPr>
      <xdr:spPr>
        <a:xfrm>
          <a:off x="15430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162742</xdr:rowOff>
    </xdr:from>
    <xdr:to>
      <xdr:col>85</xdr:col>
      <xdr:colOff>127000</xdr:colOff>
      <xdr:row>105</xdr:row>
      <xdr:rowOff>23949</xdr:rowOff>
    </xdr:to>
    <xdr:cxnSp macro="">
      <xdr:nvCxnSpPr>
        <xdr:cNvPr id="711" name="直線コネクタ 710"/>
        <xdr:cNvCxnSpPr/>
      </xdr:nvCxnSpPr>
      <xdr:spPr>
        <a:xfrm>
          <a:off x="15481300" y="1799354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12" name="楕円 711"/>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64770</xdr:rowOff>
    </xdr:from>
    <xdr:to>
      <xdr:col>81</xdr:col>
      <xdr:colOff>50800</xdr:colOff>
      <xdr:row>104</xdr:row>
      <xdr:rowOff>162742</xdr:rowOff>
    </xdr:to>
    <xdr:cxnSp macro="">
      <xdr:nvCxnSpPr>
        <xdr:cNvPr id="713" name="直線コネクタ 712"/>
        <xdr:cNvCxnSpPr/>
      </xdr:nvCxnSpPr>
      <xdr:spPr>
        <a:xfrm>
          <a:off x="14592300" y="1789557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154050</xdr:rowOff>
    </xdr:from>
    <xdr:ext cx="405111" cy="259045"/>
    <xdr:sp macro="" textlink="">
      <xdr:nvSpPr>
        <xdr:cNvPr id="714" name="n_1aveValue【公民館】&#10;有形固定資産減価償却率"/>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140988</xdr:rowOff>
    </xdr:from>
    <xdr:ext cx="405111" cy="259045"/>
    <xdr:sp macro="" textlink="">
      <xdr:nvSpPr>
        <xdr:cNvPr id="715" name="n_2aveValue【公民館】&#10;有形固定資産減価償却率"/>
        <xdr:cNvSpPr txBox="1"/>
      </xdr:nvSpPr>
      <xdr:spPr>
        <a:xfrm>
          <a:off x="143897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16"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17"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58619</xdr:rowOff>
    </xdr:from>
    <xdr:ext cx="405111" cy="259045"/>
    <xdr:sp macro="" textlink="">
      <xdr:nvSpPr>
        <xdr:cNvPr id="718" name="n_1mainValue【公民館】&#10;有形固定資産減価償却率"/>
        <xdr:cNvSpPr txBox="1"/>
      </xdr:nvSpPr>
      <xdr:spPr>
        <a:xfrm>
          <a:off x="152660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19" name="n_2mainValue【公民館】&#10;有形固定資産減価償却率"/>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0" name="正方形/長方形 7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1" name="正方形/長方形 7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2" name="正方形/長方形 7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3" name="正方形/長方形 7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4" name="正方形/長方形 7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5" name="正方形/長方形 7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6" name="正方形/長方形 7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7" name="正方形/長方形 7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8" name="テキスト ボックス 7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9" name="直線コネクタ 7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0" name="直線コネクタ 7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1" name="テキスト ボックス 7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2" name="直線コネクタ 7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3" name="テキスト ボックス 7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4" name="直線コネクタ 7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5" name="テキスト ボックス 7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6" name="直線コネクタ 7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7" name="テキスト ボックス 7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8" name="直線コネクタ 7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9" name="テキスト ボックス 7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0" name="直線コネクタ 7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1" name="テキスト ボックス 7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2" name="直線コネクタ 7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3" name="テキスト ボックス 7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745" name="直線コネクタ 74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74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747" name="直線コネクタ 74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74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749" name="直線コネクタ 74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75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751" name="フローチャート: 判断 75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752" name="フローチャート: 判断 75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753" name="フローチャート: 判断 75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754" name="フローチャート: 判断 75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755" name="フローチャート: 判断 75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10705</xdr:rowOff>
    </xdr:from>
    <xdr:to>
      <xdr:col>116</xdr:col>
      <xdr:colOff>114300</xdr:colOff>
      <xdr:row>107</xdr:row>
      <xdr:rowOff>112305</xdr:rowOff>
    </xdr:to>
    <xdr:sp macro="" textlink="">
      <xdr:nvSpPr>
        <xdr:cNvPr id="761" name="楕円 760"/>
        <xdr:cNvSpPr/>
      </xdr:nvSpPr>
      <xdr:spPr>
        <a:xfrm>
          <a:off x="22110700" y="1835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160582</xdr:rowOff>
    </xdr:from>
    <xdr:ext cx="469744" cy="259045"/>
    <xdr:sp macro="" textlink="">
      <xdr:nvSpPr>
        <xdr:cNvPr id="762" name="【公民館】&#10;一人当たり面積該当値テキスト"/>
        <xdr:cNvSpPr txBox="1"/>
      </xdr:nvSpPr>
      <xdr:spPr>
        <a:xfrm>
          <a:off x="22199600"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18324</xdr:rowOff>
    </xdr:from>
    <xdr:to>
      <xdr:col>112</xdr:col>
      <xdr:colOff>38100</xdr:colOff>
      <xdr:row>107</xdr:row>
      <xdr:rowOff>119924</xdr:rowOff>
    </xdr:to>
    <xdr:sp macro="" textlink="">
      <xdr:nvSpPr>
        <xdr:cNvPr id="763" name="楕円 762"/>
        <xdr:cNvSpPr/>
      </xdr:nvSpPr>
      <xdr:spPr>
        <a:xfrm>
          <a:off x="21272500" y="1836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61505</xdr:rowOff>
    </xdr:from>
    <xdr:to>
      <xdr:col>116</xdr:col>
      <xdr:colOff>63500</xdr:colOff>
      <xdr:row>107</xdr:row>
      <xdr:rowOff>69124</xdr:rowOff>
    </xdr:to>
    <xdr:cxnSp macro="">
      <xdr:nvCxnSpPr>
        <xdr:cNvPr id="764" name="直線コネクタ 763"/>
        <xdr:cNvCxnSpPr/>
      </xdr:nvCxnSpPr>
      <xdr:spPr>
        <a:xfrm flipV="1">
          <a:off x="21323300" y="1840665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53702</xdr:rowOff>
    </xdr:from>
    <xdr:to>
      <xdr:col>107</xdr:col>
      <xdr:colOff>101600</xdr:colOff>
      <xdr:row>104</xdr:row>
      <xdr:rowOff>155302</xdr:rowOff>
    </xdr:to>
    <xdr:sp macro="" textlink="">
      <xdr:nvSpPr>
        <xdr:cNvPr id="765" name="楕円 764"/>
        <xdr:cNvSpPr/>
      </xdr:nvSpPr>
      <xdr:spPr>
        <a:xfrm>
          <a:off x="20383500" y="1788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104502</xdr:rowOff>
    </xdr:from>
    <xdr:to>
      <xdr:col>111</xdr:col>
      <xdr:colOff>177800</xdr:colOff>
      <xdr:row>107</xdr:row>
      <xdr:rowOff>69124</xdr:rowOff>
    </xdr:to>
    <xdr:cxnSp macro="">
      <xdr:nvCxnSpPr>
        <xdr:cNvPr id="766" name="直線コネクタ 765"/>
        <xdr:cNvCxnSpPr/>
      </xdr:nvCxnSpPr>
      <xdr:spPr>
        <a:xfrm>
          <a:off x="20434300" y="17935302"/>
          <a:ext cx="889000" cy="47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767"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5459</xdr:rowOff>
    </xdr:from>
    <xdr:ext cx="469744" cy="259045"/>
    <xdr:sp macro="" textlink="">
      <xdr:nvSpPr>
        <xdr:cNvPr id="768" name="n_2aveValue【公民館】&#10;一人当たり面積"/>
        <xdr:cNvSpPr txBox="1"/>
      </xdr:nvSpPr>
      <xdr:spPr>
        <a:xfrm>
          <a:off x="20199427" y="18350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769"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770"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111051</xdr:rowOff>
    </xdr:from>
    <xdr:ext cx="469744" cy="259045"/>
    <xdr:sp macro="" textlink="">
      <xdr:nvSpPr>
        <xdr:cNvPr id="771" name="n_1mainValue【公民館】&#10;一人当たり面積"/>
        <xdr:cNvSpPr txBox="1"/>
      </xdr:nvSpPr>
      <xdr:spPr>
        <a:xfrm>
          <a:off x="21075727" y="18456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379</xdr:rowOff>
    </xdr:from>
    <xdr:ext cx="469744" cy="259045"/>
    <xdr:sp macro="" textlink="">
      <xdr:nvSpPr>
        <xdr:cNvPr id="772" name="n_2mainValue【公民館】&#10;一人当たり面積"/>
        <xdr:cNvSpPr txBox="1"/>
      </xdr:nvSpPr>
      <xdr:spPr>
        <a:xfrm>
          <a:off x="20199427" y="17659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3" name="正方形/長方形 7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4" name="正方形/長方形 7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5" name="テキスト ボックス 7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橋梁・トンネルは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償却率が高いが、これは新設が少ないためと思われる。アセットマネジメント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に従い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施設の更新を行っていく。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公営住宅は老朽化しているが、現在の入居者が退所するタイミングで廃止を予定している。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港湾・漁港については、類似団体の中で有形固定資産減価償却率が最大値となっている。施設更新の必要性があるものの、建設当時と比較すると漁業者数が激減しており、過度な投資は難しい。</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認定こども園・幼稚園・保育所及び学校施設は再編の最中で、複合化と地震・津波に対応しつつ、将来の子ども数に見合った施設に変える計画を立てている。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静岡県西伊豆町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7,741
7,638
105.54
7,782,879
7,454,441
202,399
3,344,184
4,708,874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73" name="直線コネクタ 72"/>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76"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77" name="直線コネクタ 76"/>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78"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79" name="フローチャート: 判断 78"/>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80" name="フローチャート: 判断 79"/>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81" name="フローチャート: 判断 80"/>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82" name="フローチャート: 判断 81"/>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83" name="フローチャート: 判断 82"/>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89" name="楕円 88"/>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90" name="【体育館・プー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91" name="楕円 90"/>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87630</xdr:rowOff>
    </xdr:from>
    <xdr:to>
      <xdr:col>24</xdr:col>
      <xdr:colOff>63500</xdr:colOff>
      <xdr:row>62</xdr:row>
      <xdr:rowOff>120015</xdr:rowOff>
    </xdr:to>
    <xdr:cxnSp macro="">
      <xdr:nvCxnSpPr>
        <xdr:cNvPr id="92" name="直線コネクタ 91"/>
        <xdr:cNvCxnSpPr/>
      </xdr:nvCxnSpPr>
      <xdr:spPr>
        <a:xfrm>
          <a:off x="3797300" y="10717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4445</xdr:rowOff>
    </xdr:from>
    <xdr:to>
      <xdr:col>15</xdr:col>
      <xdr:colOff>101600</xdr:colOff>
      <xdr:row>62</xdr:row>
      <xdr:rowOff>106045</xdr:rowOff>
    </xdr:to>
    <xdr:sp macro="" textlink="">
      <xdr:nvSpPr>
        <xdr:cNvPr id="93" name="楕円 92"/>
        <xdr:cNvSpPr/>
      </xdr:nvSpPr>
      <xdr:spPr>
        <a:xfrm>
          <a:off x="2857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55245</xdr:rowOff>
    </xdr:from>
    <xdr:to>
      <xdr:col>19</xdr:col>
      <xdr:colOff>177800</xdr:colOff>
      <xdr:row>62</xdr:row>
      <xdr:rowOff>87630</xdr:rowOff>
    </xdr:to>
    <xdr:cxnSp macro="">
      <xdr:nvCxnSpPr>
        <xdr:cNvPr id="94" name="直線コネクタ 93"/>
        <xdr:cNvCxnSpPr/>
      </xdr:nvCxnSpPr>
      <xdr:spPr>
        <a:xfrm>
          <a:off x="2908300" y="106851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95"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96"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97"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98"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99"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97172</xdr:rowOff>
    </xdr:from>
    <xdr:ext cx="405111" cy="259045"/>
    <xdr:sp macro="" textlink="">
      <xdr:nvSpPr>
        <xdr:cNvPr id="100" name="n_2mainValue【体育館・プール】&#10;有形固定資産減価償却率"/>
        <xdr:cNvSpPr txBox="1"/>
      </xdr:nvSpPr>
      <xdr:spPr>
        <a:xfrm>
          <a:off x="2705744" y="1072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1" name="直線コネクタ 110"/>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2" name="テキスト ボックス 111"/>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3" name="直線コネクタ 112"/>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4" name="テキスト ボックス 113"/>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5" name="直線コネクタ 114"/>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16" name="テキスト ボックス 115"/>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7" name="直線コネクタ 116"/>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18" name="テキスト ボックス 117"/>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122" name="直線コネクタ 121"/>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123"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124" name="直線コネクタ 123"/>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125"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126" name="直線コネクタ 125"/>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23741</xdr:rowOff>
    </xdr:from>
    <xdr:ext cx="469744" cy="259045"/>
    <xdr:sp macro="" textlink="">
      <xdr:nvSpPr>
        <xdr:cNvPr id="127" name="【体育館・プール】&#10;一人当たり面積平均値テキスト"/>
        <xdr:cNvSpPr txBox="1"/>
      </xdr:nvSpPr>
      <xdr:spPr>
        <a:xfrm>
          <a:off x="10515600" y="10482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128" name="フローチャート: 判断 127"/>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129" name="フローチャート: 判断 128"/>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130" name="フローチャート: 判断 129"/>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131" name="フローチャート: 判断 130"/>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132" name="フローチャート: 判断 131"/>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16866</xdr:rowOff>
    </xdr:from>
    <xdr:to>
      <xdr:col>55</xdr:col>
      <xdr:colOff>50800</xdr:colOff>
      <xdr:row>63</xdr:row>
      <xdr:rowOff>118466</xdr:rowOff>
    </xdr:to>
    <xdr:sp macro="" textlink="">
      <xdr:nvSpPr>
        <xdr:cNvPr id="138" name="楕円 137"/>
        <xdr:cNvSpPr/>
      </xdr:nvSpPr>
      <xdr:spPr>
        <a:xfrm>
          <a:off x="10426700" y="10818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103243</xdr:rowOff>
    </xdr:from>
    <xdr:ext cx="469744" cy="259045"/>
    <xdr:sp macro="" textlink="">
      <xdr:nvSpPr>
        <xdr:cNvPr id="139" name="【体育館・プール】&#10;一人当たり面積該当値テキスト"/>
        <xdr:cNvSpPr txBox="1"/>
      </xdr:nvSpPr>
      <xdr:spPr>
        <a:xfrm>
          <a:off x="10515600" y="1073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19609</xdr:rowOff>
    </xdr:from>
    <xdr:to>
      <xdr:col>50</xdr:col>
      <xdr:colOff>165100</xdr:colOff>
      <xdr:row>63</xdr:row>
      <xdr:rowOff>121209</xdr:rowOff>
    </xdr:to>
    <xdr:sp macro="" textlink="">
      <xdr:nvSpPr>
        <xdr:cNvPr id="140" name="楕円 139"/>
        <xdr:cNvSpPr/>
      </xdr:nvSpPr>
      <xdr:spPr>
        <a:xfrm>
          <a:off x="9588500" y="1082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67666</xdr:rowOff>
    </xdr:from>
    <xdr:to>
      <xdr:col>55</xdr:col>
      <xdr:colOff>0</xdr:colOff>
      <xdr:row>63</xdr:row>
      <xdr:rowOff>70409</xdr:rowOff>
    </xdr:to>
    <xdr:cxnSp macro="">
      <xdr:nvCxnSpPr>
        <xdr:cNvPr id="141" name="直線コネクタ 140"/>
        <xdr:cNvCxnSpPr/>
      </xdr:nvCxnSpPr>
      <xdr:spPr>
        <a:xfrm flipV="1">
          <a:off x="9639300" y="10869016"/>
          <a:ext cx="8382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22352</xdr:rowOff>
    </xdr:from>
    <xdr:to>
      <xdr:col>46</xdr:col>
      <xdr:colOff>38100</xdr:colOff>
      <xdr:row>63</xdr:row>
      <xdr:rowOff>123952</xdr:rowOff>
    </xdr:to>
    <xdr:sp macro="" textlink="">
      <xdr:nvSpPr>
        <xdr:cNvPr id="142" name="楕円 141"/>
        <xdr:cNvSpPr/>
      </xdr:nvSpPr>
      <xdr:spPr>
        <a:xfrm>
          <a:off x="8699500" y="108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70409</xdr:rowOff>
    </xdr:from>
    <xdr:to>
      <xdr:col>50</xdr:col>
      <xdr:colOff>114300</xdr:colOff>
      <xdr:row>63</xdr:row>
      <xdr:rowOff>73152</xdr:rowOff>
    </xdr:to>
    <xdr:cxnSp macro="">
      <xdr:nvCxnSpPr>
        <xdr:cNvPr id="143" name="直線コネクタ 142"/>
        <xdr:cNvCxnSpPr/>
      </xdr:nvCxnSpPr>
      <xdr:spPr>
        <a:xfrm flipV="1">
          <a:off x="8750300" y="1087175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121276</xdr:rowOff>
    </xdr:from>
    <xdr:ext cx="469744" cy="259045"/>
    <xdr:sp macro="" textlink="">
      <xdr:nvSpPr>
        <xdr:cNvPr id="144" name="n_1aveValue【体育館・プール】&#10;一人当たり面積"/>
        <xdr:cNvSpPr txBox="1"/>
      </xdr:nvSpPr>
      <xdr:spPr>
        <a:xfrm>
          <a:off x="9391727" y="104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67784</xdr:rowOff>
    </xdr:from>
    <xdr:ext cx="469744" cy="259045"/>
    <xdr:sp macro="" textlink="">
      <xdr:nvSpPr>
        <xdr:cNvPr id="145" name="n_2aveValue【体育館・プール】&#10;一人当たり面積"/>
        <xdr:cNvSpPr txBox="1"/>
      </xdr:nvSpPr>
      <xdr:spPr>
        <a:xfrm>
          <a:off x="8515427" y="1035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164711</xdr:rowOff>
    </xdr:from>
    <xdr:ext cx="469744" cy="259045"/>
    <xdr:sp macro="" textlink="">
      <xdr:nvSpPr>
        <xdr:cNvPr id="146" name="n_3aveValue【体育館・プール】&#10;一人当たり面積"/>
        <xdr:cNvSpPr txBox="1"/>
      </xdr:nvSpPr>
      <xdr:spPr>
        <a:xfrm>
          <a:off x="7626427" y="1045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31666</xdr:rowOff>
    </xdr:from>
    <xdr:ext cx="469744" cy="259045"/>
    <xdr:sp macro="" textlink="">
      <xdr:nvSpPr>
        <xdr:cNvPr id="147" name="n_4aveValue【体育館・プール】&#10;一人当たり面積"/>
        <xdr:cNvSpPr txBox="1"/>
      </xdr:nvSpPr>
      <xdr:spPr>
        <a:xfrm>
          <a:off x="6737427" y="1049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112336</xdr:rowOff>
    </xdr:from>
    <xdr:ext cx="469744" cy="259045"/>
    <xdr:sp macro="" textlink="">
      <xdr:nvSpPr>
        <xdr:cNvPr id="148" name="n_1mainValue【体育館・プール】&#10;一人当たり面積"/>
        <xdr:cNvSpPr txBox="1"/>
      </xdr:nvSpPr>
      <xdr:spPr>
        <a:xfrm>
          <a:off x="9391727" y="1091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115079</xdr:rowOff>
    </xdr:from>
    <xdr:ext cx="469744" cy="259045"/>
    <xdr:sp macro="" textlink="">
      <xdr:nvSpPr>
        <xdr:cNvPr id="149" name="n_2mainValue【体育館・プール】&#10;一人当たり面積"/>
        <xdr:cNvSpPr txBox="1"/>
      </xdr:nvSpPr>
      <xdr:spPr>
        <a:xfrm>
          <a:off x="8515427" y="10916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0" name="正方形/長方形 14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1" name="正方形/長方形 15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2" name="正方形/長方形 15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3" name="正方形/長方形 15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4" name="正方形/長方形 15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5" name="正方形/長方形 15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6" name="正方形/長方形 15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7" name="正方形/長方形 156"/>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8" name="正方形/長方形 15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9" name="正方形/長方形 15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0" name="正方形/長方形 15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1" name="正方形/長方形 16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2" name="正方形/長方形 16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3" name="正方形/長方形 16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4" name="正方形/長方形 16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5" name="正方形/長方形 164"/>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6" name="正方形/長方形 1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7" name="正方形/長方形 1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8" name="正方形/長方形 1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9" name="正方形/長方形 1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0" name="正方形/長方形 1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1" name="正方形/長方形 1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2" name="正方形/長方形 1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3" name="正方形/長方形 1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4" name="正方形/長方形 1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5" name="正方形/長方形 1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6" name="正方形/長方形 1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7" name="正方形/長方形 1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8" name="正方形/長方形 1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9" name="正方形/長方形 1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0" name="正方形/長方形 1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1" name="正方形/長方形 1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2" name="正方形/長方形 1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3" name="正方形/長方形 1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4" name="正方形/長方形 1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5" name="正方形/長方形 1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6" name="正方形/長方形 1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7" name="正方形/長方形 1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8" name="正方形/長方形 1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9" name="正方形/長方形 1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90" name="テキスト ボックス 1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91" name="直線コネクタ 1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192" name="テキスト ボックス 19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193" name="直線コネクタ 19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194" name="テキスト ボックス 19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195" name="直線コネクタ 19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196" name="テキスト ボックス 19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197" name="直線コネクタ 19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198" name="テキスト ボックス 19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199" name="直線コネクタ 19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00" name="テキスト ボックス 19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01" name="直線コネクタ 20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02" name="テキスト ボックス 20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03" name="直線コネクタ 20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04" name="テキスト ボックス 20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05" name="直線コネクタ 20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0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207" name="直線コネクタ 206"/>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208"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209" name="直線コネクタ 20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210"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211" name="直線コネクタ 210"/>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212"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213" name="フローチャート: 判断 212"/>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214" name="フローチャート: 判断 213"/>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215" name="フローチャート: 判断 214"/>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216" name="フローチャート: 判断 215"/>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217" name="フローチャート: 判断 216"/>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218" name="テキスト ボックス 21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19" name="テキスト ボックス 21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20" name="テキスト ボックス 21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21" name="テキスト ボックス 22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22" name="テキスト ボックス 22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129903</xdr:rowOff>
    </xdr:from>
    <xdr:to>
      <xdr:col>85</xdr:col>
      <xdr:colOff>177800</xdr:colOff>
      <xdr:row>39</xdr:row>
      <xdr:rowOff>60053</xdr:rowOff>
    </xdr:to>
    <xdr:sp macro="" textlink="">
      <xdr:nvSpPr>
        <xdr:cNvPr id="223" name="楕円 222"/>
        <xdr:cNvSpPr/>
      </xdr:nvSpPr>
      <xdr:spPr>
        <a:xfrm>
          <a:off x="162687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108330</xdr:rowOff>
    </xdr:from>
    <xdr:ext cx="405111" cy="259045"/>
    <xdr:sp macro="" textlink="">
      <xdr:nvSpPr>
        <xdr:cNvPr id="224" name="【一般廃棄物処理施設】&#10;有形固定資産減価償却率該当値テキスト"/>
        <xdr:cNvSpPr txBox="1"/>
      </xdr:nvSpPr>
      <xdr:spPr>
        <a:xfrm>
          <a:off x="16357600"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95613</xdr:rowOff>
    </xdr:from>
    <xdr:to>
      <xdr:col>81</xdr:col>
      <xdr:colOff>101600</xdr:colOff>
      <xdr:row>39</xdr:row>
      <xdr:rowOff>25763</xdr:rowOff>
    </xdr:to>
    <xdr:sp macro="" textlink="">
      <xdr:nvSpPr>
        <xdr:cNvPr id="225" name="楕円 224"/>
        <xdr:cNvSpPr/>
      </xdr:nvSpPr>
      <xdr:spPr>
        <a:xfrm>
          <a:off x="15430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146413</xdr:rowOff>
    </xdr:from>
    <xdr:to>
      <xdr:col>85</xdr:col>
      <xdr:colOff>127000</xdr:colOff>
      <xdr:row>39</xdr:row>
      <xdr:rowOff>9253</xdr:rowOff>
    </xdr:to>
    <xdr:cxnSp macro="">
      <xdr:nvCxnSpPr>
        <xdr:cNvPr id="226" name="直線コネクタ 225"/>
        <xdr:cNvCxnSpPr/>
      </xdr:nvCxnSpPr>
      <xdr:spPr>
        <a:xfrm>
          <a:off x="15481300" y="666151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64588</xdr:rowOff>
    </xdr:from>
    <xdr:to>
      <xdr:col>76</xdr:col>
      <xdr:colOff>165100</xdr:colOff>
      <xdr:row>38</xdr:row>
      <xdr:rowOff>166188</xdr:rowOff>
    </xdr:to>
    <xdr:sp macro="" textlink="">
      <xdr:nvSpPr>
        <xdr:cNvPr id="227" name="楕円 226"/>
        <xdr:cNvSpPr/>
      </xdr:nvSpPr>
      <xdr:spPr>
        <a:xfrm>
          <a:off x="14541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115388</xdr:rowOff>
    </xdr:from>
    <xdr:to>
      <xdr:col>81</xdr:col>
      <xdr:colOff>50800</xdr:colOff>
      <xdr:row>38</xdr:row>
      <xdr:rowOff>146413</xdr:rowOff>
    </xdr:to>
    <xdr:cxnSp macro="">
      <xdr:nvCxnSpPr>
        <xdr:cNvPr id="228" name="直線コネクタ 227"/>
        <xdr:cNvCxnSpPr/>
      </xdr:nvCxnSpPr>
      <xdr:spPr>
        <a:xfrm>
          <a:off x="14592300" y="663048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229"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230"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231"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232"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16890</xdr:rowOff>
    </xdr:from>
    <xdr:ext cx="405111" cy="259045"/>
    <xdr:sp macro="" textlink="">
      <xdr:nvSpPr>
        <xdr:cNvPr id="233" name="n_1mainValue【一般廃棄物処理施設】&#10;有形固定資産減価償却率"/>
        <xdr:cNvSpPr txBox="1"/>
      </xdr:nvSpPr>
      <xdr:spPr>
        <a:xfrm>
          <a:off x="152660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157315</xdr:rowOff>
    </xdr:from>
    <xdr:ext cx="405111" cy="259045"/>
    <xdr:sp macro="" textlink="">
      <xdr:nvSpPr>
        <xdr:cNvPr id="234" name="n_2mainValue【一般廃棄物処理施設】&#10;有形固定資産減価償却率"/>
        <xdr:cNvSpPr txBox="1"/>
      </xdr:nvSpPr>
      <xdr:spPr>
        <a:xfrm>
          <a:off x="14389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35" name="正方形/長方形 23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6" name="正方形/長方形 23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7" name="正方形/長方形 23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38" name="正方形/長方形 23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39" name="正方形/長方形 23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0" name="正方形/長方形 23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1" name="正方形/長方形 24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2" name="正方形/長方形 24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43" name="テキスト ボックス 24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44" name="直線コネクタ 24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45" name="直線コネクタ 24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46" name="テキスト ボックス 245"/>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47" name="直線コネクタ 24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48" name="テキスト ボックス 247"/>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49" name="直線コネクタ 24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50" name="テキスト ボックス 249"/>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51" name="直線コネクタ 25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52" name="テキスト ボックス 251"/>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53" name="直線コネクタ 25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54" name="テキスト ボックス 25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5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256" name="直線コネクタ 255"/>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257"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258" name="直線コネクタ 257"/>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259"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260" name="直線コネクタ 259"/>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136824</xdr:rowOff>
    </xdr:from>
    <xdr:ext cx="599010" cy="259045"/>
    <xdr:sp macro="" textlink="">
      <xdr:nvSpPr>
        <xdr:cNvPr id="261" name="【一般廃棄物処理施設】&#10;一人当たり有形固定資産（償却資産）額平均値テキスト"/>
        <xdr:cNvSpPr txBox="1"/>
      </xdr:nvSpPr>
      <xdr:spPr>
        <a:xfrm>
          <a:off x="22199600" y="6823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262" name="フローチャート: 判断 261"/>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263" name="フローチャート: 判断 262"/>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264" name="フローチャート: 判断 263"/>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265" name="フローチャート: 判断 264"/>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266" name="フローチャート: 判断 265"/>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267" name="テキスト ボックス 26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68" name="テキスト ボックス 26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69" name="テキスト ボックス 26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70" name="テキスト ボックス 26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71" name="テキスト ボックス 27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30836</xdr:rowOff>
    </xdr:from>
    <xdr:to>
      <xdr:col>116</xdr:col>
      <xdr:colOff>114300</xdr:colOff>
      <xdr:row>33</xdr:row>
      <xdr:rowOff>132436</xdr:rowOff>
    </xdr:to>
    <xdr:sp macro="" textlink="">
      <xdr:nvSpPr>
        <xdr:cNvPr id="272" name="楕円 271"/>
        <xdr:cNvSpPr/>
      </xdr:nvSpPr>
      <xdr:spPr>
        <a:xfrm>
          <a:off x="22110700" y="5688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155313</xdr:rowOff>
    </xdr:from>
    <xdr:ext cx="599010" cy="259045"/>
    <xdr:sp macro="" textlink="">
      <xdr:nvSpPr>
        <xdr:cNvPr id="273" name="【一般廃棄物処理施設】&#10;一人当たり有形固定資産（償却資産）額該当値テキスト"/>
        <xdr:cNvSpPr txBox="1"/>
      </xdr:nvSpPr>
      <xdr:spPr>
        <a:xfrm>
          <a:off x="22199600" y="5641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86505</xdr:rowOff>
    </xdr:from>
    <xdr:to>
      <xdr:col>112</xdr:col>
      <xdr:colOff>38100</xdr:colOff>
      <xdr:row>34</xdr:row>
      <xdr:rowOff>16655</xdr:rowOff>
    </xdr:to>
    <xdr:sp macro="" textlink="">
      <xdr:nvSpPr>
        <xdr:cNvPr id="274" name="楕円 273"/>
        <xdr:cNvSpPr/>
      </xdr:nvSpPr>
      <xdr:spPr>
        <a:xfrm>
          <a:off x="21272500" y="574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81636</xdr:rowOff>
    </xdr:from>
    <xdr:to>
      <xdr:col>116</xdr:col>
      <xdr:colOff>63500</xdr:colOff>
      <xdr:row>33</xdr:row>
      <xdr:rowOff>137305</xdr:rowOff>
    </xdr:to>
    <xdr:cxnSp macro="">
      <xdr:nvCxnSpPr>
        <xdr:cNvPr id="275" name="直線コネクタ 274"/>
        <xdr:cNvCxnSpPr/>
      </xdr:nvCxnSpPr>
      <xdr:spPr>
        <a:xfrm flipV="1">
          <a:off x="21323300" y="5739486"/>
          <a:ext cx="838200" cy="5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142983</xdr:rowOff>
    </xdr:from>
    <xdr:to>
      <xdr:col>107</xdr:col>
      <xdr:colOff>101600</xdr:colOff>
      <xdr:row>34</xdr:row>
      <xdr:rowOff>73133</xdr:rowOff>
    </xdr:to>
    <xdr:sp macro="" textlink="">
      <xdr:nvSpPr>
        <xdr:cNvPr id="276" name="楕円 275"/>
        <xdr:cNvSpPr/>
      </xdr:nvSpPr>
      <xdr:spPr>
        <a:xfrm>
          <a:off x="20383500" y="580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137305</xdr:rowOff>
    </xdr:from>
    <xdr:to>
      <xdr:col>111</xdr:col>
      <xdr:colOff>177800</xdr:colOff>
      <xdr:row>34</xdr:row>
      <xdr:rowOff>22333</xdr:rowOff>
    </xdr:to>
    <xdr:cxnSp macro="">
      <xdr:nvCxnSpPr>
        <xdr:cNvPr id="277" name="直線コネクタ 276"/>
        <xdr:cNvCxnSpPr/>
      </xdr:nvCxnSpPr>
      <xdr:spPr>
        <a:xfrm flipV="1">
          <a:off x="20434300" y="5795155"/>
          <a:ext cx="889000" cy="5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57347</xdr:rowOff>
    </xdr:from>
    <xdr:ext cx="599010" cy="259045"/>
    <xdr:sp macro="" textlink="">
      <xdr:nvSpPr>
        <xdr:cNvPr id="278" name="n_1aveValue【一般廃棄物処理施設】&#10;一人当たり有形固定資産（償却資産）額"/>
        <xdr:cNvSpPr txBox="1"/>
      </xdr:nvSpPr>
      <xdr:spPr>
        <a:xfrm>
          <a:off x="21011095" y="691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37409</xdr:rowOff>
    </xdr:from>
    <xdr:ext cx="599010" cy="259045"/>
    <xdr:sp macro="" textlink="">
      <xdr:nvSpPr>
        <xdr:cNvPr id="279" name="n_2aveValue【一般廃棄物処理施設】&#10;一人当たり有形固定資産（償却資産）額"/>
        <xdr:cNvSpPr txBox="1"/>
      </xdr:nvSpPr>
      <xdr:spPr>
        <a:xfrm>
          <a:off x="20134795" y="6895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280"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281"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33182</xdr:rowOff>
    </xdr:from>
    <xdr:ext cx="599010" cy="259045"/>
    <xdr:sp macro="" textlink="">
      <xdr:nvSpPr>
        <xdr:cNvPr id="282" name="n_1mainValue【一般廃棄物処理施設】&#10;一人当たり有形固定資産（償却資産）額"/>
        <xdr:cNvSpPr txBox="1"/>
      </xdr:nvSpPr>
      <xdr:spPr>
        <a:xfrm>
          <a:off x="21011095" y="5519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89660</xdr:rowOff>
    </xdr:from>
    <xdr:ext cx="599010" cy="259045"/>
    <xdr:sp macro="" textlink="">
      <xdr:nvSpPr>
        <xdr:cNvPr id="283" name="n_2mainValue【一般廃棄物処理施設】&#10;一人当たり有形固定資産（償却資産）額"/>
        <xdr:cNvSpPr txBox="1"/>
      </xdr:nvSpPr>
      <xdr:spPr>
        <a:xfrm>
          <a:off x="20134795" y="5576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84" name="正方形/長方形 28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85" name="正方形/長方形 28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86" name="正方形/長方形 28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87" name="正方形/長方形 28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88" name="正方形/長方形 28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9" name="正方形/長方形 28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90" name="正方形/長方形 28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91" name="正方形/長方形 29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92" name="テキスト ボックス 29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93" name="直線コネクタ 29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94" name="テキスト ボックス 29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295" name="直線コネクタ 29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296" name="テキスト ボックス 29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97" name="直線コネクタ 29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98" name="テキスト ボックス 29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99" name="直線コネクタ 29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00" name="テキスト ボックス 29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01" name="直線コネクタ 30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02" name="テキスト ボックス 30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03" name="直線コネクタ 30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04" name="テキスト ボックス 30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05" name="直線コネクタ 30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306" name="テキスト ボックス 30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7" name="直線コネクタ 30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30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309" name="直線コネクタ 308"/>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310"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311" name="直線コネクタ 310"/>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312"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313" name="直線コネクタ 312"/>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43560</xdr:rowOff>
    </xdr:from>
    <xdr:ext cx="405111" cy="259045"/>
    <xdr:sp macro="" textlink="">
      <xdr:nvSpPr>
        <xdr:cNvPr id="314" name="【保健センター・保健所】&#10;有形固定資産減価償却率平均値テキスト"/>
        <xdr:cNvSpPr txBox="1"/>
      </xdr:nvSpPr>
      <xdr:spPr>
        <a:xfrm>
          <a:off x="16357600" y="10159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315" name="フローチャート: 判断 31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316" name="フローチャート: 判断 31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317" name="フローチャート: 判断 316"/>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318" name="フローチャート: 判断 317"/>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319" name="フローチャート: 判断 318"/>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20" name="テキスト ボックス 3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21" name="テキスト ボックス 3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22" name="テキスト ボックス 3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23" name="テキスト ボックス 3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24" name="テキスト ボックス 3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158206</xdr:rowOff>
    </xdr:from>
    <xdr:to>
      <xdr:col>85</xdr:col>
      <xdr:colOff>177800</xdr:colOff>
      <xdr:row>59</xdr:row>
      <xdr:rowOff>88356</xdr:rowOff>
    </xdr:to>
    <xdr:sp macro="" textlink="">
      <xdr:nvSpPr>
        <xdr:cNvPr id="325" name="楕円 324"/>
        <xdr:cNvSpPr/>
      </xdr:nvSpPr>
      <xdr:spPr>
        <a:xfrm>
          <a:off x="162687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9633</xdr:rowOff>
    </xdr:from>
    <xdr:ext cx="405111" cy="259045"/>
    <xdr:sp macro="" textlink="">
      <xdr:nvSpPr>
        <xdr:cNvPr id="326" name="【保健センター・保健所】&#10;有形固定資産減価償却率該当値テキスト"/>
        <xdr:cNvSpPr txBox="1"/>
      </xdr:nvSpPr>
      <xdr:spPr>
        <a:xfrm>
          <a:off x="16357600" y="995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120650</xdr:rowOff>
    </xdr:from>
    <xdr:to>
      <xdr:col>81</xdr:col>
      <xdr:colOff>101600</xdr:colOff>
      <xdr:row>59</xdr:row>
      <xdr:rowOff>50800</xdr:rowOff>
    </xdr:to>
    <xdr:sp macro="" textlink="">
      <xdr:nvSpPr>
        <xdr:cNvPr id="327" name="楕円 326"/>
        <xdr:cNvSpPr/>
      </xdr:nvSpPr>
      <xdr:spPr>
        <a:xfrm>
          <a:off x="154305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0</xdr:rowOff>
    </xdr:from>
    <xdr:to>
      <xdr:col>85</xdr:col>
      <xdr:colOff>127000</xdr:colOff>
      <xdr:row>59</xdr:row>
      <xdr:rowOff>37556</xdr:rowOff>
    </xdr:to>
    <xdr:cxnSp macro="">
      <xdr:nvCxnSpPr>
        <xdr:cNvPr id="328" name="直線コネクタ 327"/>
        <xdr:cNvCxnSpPr/>
      </xdr:nvCxnSpPr>
      <xdr:spPr>
        <a:xfrm>
          <a:off x="15481300" y="1011555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89626</xdr:rowOff>
    </xdr:from>
    <xdr:to>
      <xdr:col>76</xdr:col>
      <xdr:colOff>165100</xdr:colOff>
      <xdr:row>59</xdr:row>
      <xdr:rowOff>19776</xdr:rowOff>
    </xdr:to>
    <xdr:sp macro="" textlink="">
      <xdr:nvSpPr>
        <xdr:cNvPr id="329" name="楕円 328"/>
        <xdr:cNvSpPr/>
      </xdr:nvSpPr>
      <xdr:spPr>
        <a:xfrm>
          <a:off x="14541500"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140426</xdr:rowOff>
    </xdr:from>
    <xdr:to>
      <xdr:col>81</xdr:col>
      <xdr:colOff>50800</xdr:colOff>
      <xdr:row>59</xdr:row>
      <xdr:rowOff>0</xdr:rowOff>
    </xdr:to>
    <xdr:cxnSp macro="">
      <xdr:nvCxnSpPr>
        <xdr:cNvPr id="330" name="直線コネクタ 329"/>
        <xdr:cNvCxnSpPr/>
      </xdr:nvCxnSpPr>
      <xdr:spPr>
        <a:xfrm>
          <a:off x="14592300" y="1008452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138265</xdr:rowOff>
    </xdr:from>
    <xdr:ext cx="405111" cy="259045"/>
    <xdr:sp macro="" textlink="">
      <xdr:nvSpPr>
        <xdr:cNvPr id="331" name="n_1aveValue【保健センター・保健所】&#10;有形固定資産減価償却率"/>
        <xdr:cNvSpPr txBox="1"/>
      </xdr:nvSpPr>
      <xdr:spPr>
        <a:xfrm>
          <a:off x="152660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66420</xdr:rowOff>
    </xdr:from>
    <xdr:ext cx="405111" cy="259045"/>
    <xdr:sp macro="" textlink="">
      <xdr:nvSpPr>
        <xdr:cNvPr id="332" name="n_2aveValue【保健センター・保健所】&#10;有形固定資産減価償却率"/>
        <xdr:cNvSpPr txBox="1"/>
      </xdr:nvSpPr>
      <xdr:spPr>
        <a:xfrm>
          <a:off x="14389744"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333"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334"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67327</xdr:rowOff>
    </xdr:from>
    <xdr:ext cx="405111" cy="259045"/>
    <xdr:sp macro="" textlink="">
      <xdr:nvSpPr>
        <xdr:cNvPr id="335" name="n_1mainValue【保健センター・保健所】&#10;有形固定資産減価償却率"/>
        <xdr:cNvSpPr txBox="1"/>
      </xdr:nvSpPr>
      <xdr:spPr>
        <a:xfrm>
          <a:off x="15266044" y="983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36303</xdr:rowOff>
    </xdr:from>
    <xdr:ext cx="405111" cy="259045"/>
    <xdr:sp macro="" textlink="">
      <xdr:nvSpPr>
        <xdr:cNvPr id="336" name="n_2mainValue【保健センター・保健所】&#10;有形固定資産減価償却率"/>
        <xdr:cNvSpPr txBox="1"/>
      </xdr:nvSpPr>
      <xdr:spPr>
        <a:xfrm>
          <a:off x="143897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358" name="直線コネクタ 357"/>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359"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360" name="直線コネクタ 359"/>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361"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362" name="直線コネクタ 361"/>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363" name="【保健センター・保健所】&#10;一人当たり面積平均値テキスト"/>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364" name="フローチャート: 判断 363"/>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365" name="フローチャート: 判断 364"/>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366" name="フローチャート: 判断 365"/>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367" name="フローチャート: 判断 366"/>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368" name="フローチャート: 判断 367"/>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9" name="テキスト ボックス 36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70" name="テキスト ボックス 36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71" name="テキスト ボックス 37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72" name="テキスト ボックス 37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73" name="テキスト ボックス 37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147625</xdr:rowOff>
    </xdr:from>
    <xdr:to>
      <xdr:col>116</xdr:col>
      <xdr:colOff>114300</xdr:colOff>
      <xdr:row>63</xdr:row>
      <xdr:rowOff>77775</xdr:rowOff>
    </xdr:to>
    <xdr:sp macro="" textlink="">
      <xdr:nvSpPr>
        <xdr:cNvPr id="374" name="楕円 373"/>
        <xdr:cNvSpPr/>
      </xdr:nvSpPr>
      <xdr:spPr>
        <a:xfrm>
          <a:off x="22110700" y="1077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107002</xdr:rowOff>
    </xdr:from>
    <xdr:ext cx="469744" cy="259045"/>
    <xdr:sp macro="" textlink="">
      <xdr:nvSpPr>
        <xdr:cNvPr id="375" name="【保健センター・保健所】&#10;一人当たり面積該当値テキスト"/>
        <xdr:cNvSpPr txBox="1"/>
      </xdr:nvSpPr>
      <xdr:spPr>
        <a:xfrm>
          <a:off x="22199600" y="1056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151740</xdr:rowOff>
    </xdr:from>
    <xdr:to>
      <xdr:col>112</xdr:col>
      <xdr:colOff>38100</xdr:colOff>
      <xdr:row>63</xdr:row>
      <xdr:rowOff>81890</xdr:rowOff>
    </xdr:to>
    <xdr:sp macro="" textlink="">
      <xdr:nvSpPr>
        <xdr:cNvPr id="376" name="楕円 375"/>
        <xdr:cNvSpPr/>
      </xdr:nvSpPr>
      <xdr:spPr>
        <a:xfrm>
          <a:off x="21272500" y="1078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26975</xdr:rowOff>
    </xdr:from>
    <xdr:to>
      <xdr:col>116</xdr:col>
      <xdr:colOff>63500</xdr:colOff>
      <xdr:row>63</xdr:row>
      <xdr:rowOff>31090</xdr:rowOff>
    </xdr:to>
    <xdr:cxnSp macro="">
      <xdr:nvCxnSpPr>
        <xdr:cNvPr id="377" name="直線コネクタ 376"/>
        <xdr:cNvCxnSpPr/>
      </xdr:nvCxnSpPr>
      <xdr:spPr>
        <a:xfrm flipV="1">
          <a:off x="21323300" y="10828325"/>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154940</xdr:rowOff>
    </xdr:from>
    <xdr:to>
      <xdr:col>107</xdr:col>
      <xdr:colOff>101600</xdr:colOff>
      <xdr:row>63</xdr:row>
      <xdr:rowOff>85090</xdr:rowOff>
    </xdr:to>
    <xdr:sp macro="" textlink="">
      <xdr:nvSpPr>
        <xdr:cNvPr id="378" name="楕円 377"/>
        <xdr:cNvSpPr/>
      </xdr:nvSpPr>
      <xdr:spPr>
        <a:xfrm>
          <a:off x="20383500" y="1078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31090</xdr:rowOff>
    </xdr:from>
    <xdr:to>
      <xdr:col>111</xdr:col>
      <xdr:colOff>177800</xdr:colOff>
      <xdr:row>63</xdr:row>
      <xdr:rowOff>34290</xdr:rowOff>
    </xdr:to>
    <xdr:cxnSp macro="">
      <xdr:nvCxnSpPr>
        <xdr:cNvPr id="379" name="直線コネクタ 378"/>
        <xdr:cNvCxnSpPr/>
      </xdr:nvCxnSpPr>
      <xdr:spPr>
        <a:xfrm flipV="1">
          <a:off x="20434300" y="10832440"/>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121023</xdr:rowOff>
    </xdr:from>
    <xdr:ext cx="469744" cy="259045"/>
    <xdr:sp macro="" textlink="">
      <xdr:nvSpPr>
        <xdr:cNvPr id="380" name="n_1aveValue【保健センター・保健所】&#10;一人当たり面積"/>
        <xdr:cNvSpPr txBox="1"/>
      </xdr:nvSpPr>
      <xdr:spPr>
        <a:xfrm>
          <a:off x="21075727" y="1092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110964</xdr:rowOff>
    </xdr:from>
    <xdr:ext cx="469744" cy="259045"/>
    <xdr:sp macro="" textlink="">
      <xdr:nvSpPr>
        <xdr:cNvPr id="381" name="n_2aveValue【保健センター・保健所】&#10;一人当たり面積"/>
        <xdr:cNvSpPr txBox="1"/>
      </xdr:nvSpPr>
      <xdr:spPr>
        <a:xfrm>
          <a:off x="20199427" y="1091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382"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383"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98417</xdr:rowOff>
    </xdr:from>
    <xdr:ext cx="469744" cy="259045"/>
    <xdr:sp macro="" textlink="">
      <xdr:nvSpPr>
        <xdr:cNvPr id="384" name="n_1mainValue【保健センター・保健所】&#10;一人当たり面積"/>
        <xdr:cNvSpPr txBox="1"/>
      </xdr:nvSpPr>
      <xdr:spPr>
        <a:xfrm>
          <a:off x="21075727" y="1055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101617</xdr:rowOff>
    </xdr:from>
    <xdr:ext cx="469744" cy="259045"/>
    <xdr:sp macro="" textlink="">
      <xdr:nvSpPr>
        <xdr:cNvPr id="385" name="n_2mainValue【保健センター・保健所】&#10;一人当たり面積"/>
        <xdr:cNvSpPr txBox="1"/>
      </xdr:nvSpPr>
      <xdr:spPr>
        <a:xfrm>
          <a:off x="20199427" y="10560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6" name="正方形/長方形 3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7" name="正方形/長方形 3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8" name="正方形/長方形 3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9" name="正方形/長方形 3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0" name="正方形/長方形 3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1" name="正方形/長方形 3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92" name="正方形/長方形 3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93" name="正方形/長方形 3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94" name="テキスト ボックス 3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95" name="直線コネクタ 3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96" name="テキスト ボックス 39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397" name="直線コネクタ 39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398" name="テキスト ボックス 397"/>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99" name="直線コネクタ 39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00" name="テキスト ボックス 39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01" name="直線コネクタ 40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02" name="テキスト ボックス 40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03" name="直線コネクタ 40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04" name="テキスト ボックス 40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05" name="直線コネクタ 40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06" name="テキスト ボックス 40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07" name="直線コネクタ 40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08" name="テキスト ボックス 407"/>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09" name="直線コネクタ 40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411" name="直線コネクタ 410"/>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12"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13" name="直線コネクタ 41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414"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415" name="直線コネクタ 414"/>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416"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417" name="フローチャート: 判断 416"/>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418" name="フローチャート: 判断 417"/>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419" name="フローチャート: 判断 418"/>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420" name="フローチャート: 判断 419"/>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421" name="フローチャート: 判断 420"/>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22" name="テキスト ボックス 4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23" name="テキスト ボックス 4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24" name="テキスト ボックス 4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25" name="テキスト ボックス 4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26" name="テキスト ボックス 4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8527</xdr:rowOff>
    </xdr:from>
    <xdr:to>
      <xdr:col>85</xdr:col>
      <xdr:colOff>177800</xdr:colOff>
      <xdr:row>84</xdr:row>
      <xdr:rowOff>110127</xdr:rowOff>
    </xdr:to>
    <xdr:sp macro="" textlink="">
      <xdr:nvSpPr>
        <xdr:cNvPr id="427" name="楕円 426"/>
        <xdr:cNvSpPr/>
      </xdr:nvSpPr>
      <xdr:spPr>
        <a:xfrm>
          <a:off x="162687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158404</xdr:rowOff>
    </xdr:from>
    <xdr:ext cx="405111" cy="259045"/>
    <xdr:sp macro="" textlink="">
      <xdr:nvSpPr>
        <xdr:cNvPr id="428" name="【消防施設】&#10;有形固定資産減価償却率該当値テキスト"/>
        <xdr:cNvSpPr txBox="1"/>
      </xdr:nvSpPr>
      <xdr:spPr>
        <a:xfrm>
          <a:off x="16357600"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152219</xdr:rowOff>
    </xdr:from>
    <xdr:to>
      <xdr:col>81</xdr:col>
      <xdr:colOff>101600</xdr:colOff>
      <xdr:row>84</xdr:row>
      <xdr:rowOff>82369</xdr:rowOff>
    </xdr:to>
    <xdr:sp macro="" textlink="">
      <xdr:nvSpPr>
        <xdr:cNvPr id="429" name="楕円 428"/>
        <xdr:cNvSpPr/>
      </xdr:nvSpPr>
      <xdr:spPr>
        <a:xfrm>
          <a:off x="15430500" y="1438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31569</xdr:rowOff>
    </xdr:from>
    <xdr:to>
      <xdr:col>85</xdr:col>
      <xdr:colOff>127000</xdr:colOff>
      <xdr:row>84</xdr:row>
      <xdr:rowOff>59327</xdr:rowOff>
    </xdr:to>
    <xdr:cxnSp macro="">
      <xdr:nvCxnSpPr>
        <xdr:cNvPr id="430" name="直線コネクタ 429"/>
        <xdr:cNvCxnSpPr/>
      </xdr:nvCxnSpPr>
      <xdr:spPr>
        <a:xfrm>
          <a:off x="15481300" y="14433369"/>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124461</xdr:rowOff>
    </xdr:from>
    <xdr:to>
      <xdr:col>76</xdr:col>
      <xdr:colOff>165100</xdr:colOff>
      <xdr:row>84</xdr:row>
      <xdr:rowOff>54611</xdr:rowOff>
    </xdr:to>
    <xdr:sp macro="" textlink="">
      <xdr:nvSpPr>
        <xdr:cNvPr id="431" name="楕円 430"/>
        <xdr:cNvSpPr/>
      </xdr:nvSpPr>
      <xdr:spPr>
        <a:xfrm>
          <a:off x="14541500" y="1435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3811</xdr:rowOff>
    </xdr:from>
    <xdr:to>
      <xdr:col>81</xdr:col>
      <xdr:colOff>50800</xdr:colOff>
      <xdr:row>84</xdr:row>
      <xdr:rowOff>31569</xdr:rowOff>
    </xdr:to>
    <xdr:cxnSp macro="">
      <xdr:nvCxnSpPr>
        <xdr:cNvPr id="432" name="直線コネクタ 431"/>
        <xdr:cNvCxnSpPr/>
      </xdr:nvCxnSpPr>
      <xdr:spPr>
        <a:xfrm>
          <a:off x="14592300" y="1440561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433"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434"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435"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436"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73496</xdr:rowOff>
    </xdr:from>
    <xdr:ext cx="405111" cy="259045"/>
    <xdr:sp macro="" textlink="">
      <xdr:nvSpPr>
        <xdr:cNvPr id="437" name="n_1mainValue【消防施設】&#10;有形固定資産減価償却率"/>
        <xdr:cNvSpPr txBox="1"/>
      </xdr:nvSpPr>
      <xdr:spPr>
        <a:xfrm>
          <a:off x="15266044" y="1447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45738</xdr:rowOff>
    </xdr:from>
    <xdr:ext cx="405111" cy="259045"/>
    <xdr:sp macro="" textlink="">
      <xdr:nvSpPr>
        <xdr:cNvPr id="438" name="n_2mainValue【消防施設】&#10;有形固定資産減価償却率"/>
        <xdr:cNvSpPr txBox="1"/>
      </xdr:nvSpPr>
      <xdr:spPr>
        <a:xfrm>
          <a:off x="14389744" y="14447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9" name="正方形/長方形 4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40" name="正方形/長方形 4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41" name="正方形/長方形 4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42" name="正方形/長方形 4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3" name="正方形/長方形 4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4" name="正方形/長方形 4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5" name="正方形/長方形 4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6" name="正方形/長方形 4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7" name="テキスト ボックス 4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8" name="直線コネクタ 4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449" name="直線コネクタ 44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450" name="テキスト ボックス 44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451" name="直線コネクタ 45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452" name="テキスト ボックス 45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453" name="直線コネクタ 45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454" name="テキスト ボックス 45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455" name="直線コネクタ 45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456" name="テキスト ボックス 45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457" name="直線コネクタ 45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458" name="テキスト ボックス 45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459" name="直線コネクタ 45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460" name="テキスト ボックス 45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61" name="直線コネクタ 46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62" name="テキスト ボックス 46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6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464" name="直線コネクタ 463"/>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465"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466" name="直線コネクタ 465"/>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467"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468" name="直線コネクタ 467"/>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469" name="【消防施設】&#10;一人当たり面積平均値テキスト"/>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470" name="フローチャート: 判断 46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471" name="フローチャート: 判断 470"/>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472" name="フローチャート: 判断 471"/>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473" name="フローチャート: 判断 472"/>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474" name="フローチャート: 判断 473"/>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75" name="テキスト ボックス 47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76" name="テキスト ボックス 47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7" name="テキスト ボックス 47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8" name="テキスト ボックス 47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9" name="テキスト ボックス 47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64044</xdr:rowOff>
    </xdr:from>
    <xdr:to>
      <xdr:col>116</xdr:col>
      <xdr:colOff>114300</xdr:colOff>
      <xdr:row>79</xdr:row>
      <xdr:rowOff>165644</xdr:rowOff>
    </xdr:to>
    <xdr:sp macro="" textlink="">
      <xdr:nvSpPr>
        <xdr:cNvPr id="480" name="楕円 479"/>
        <xdr:cNvSpPr/>
      </xdr:nvSpPr>
      <xdr:spPr>
        <a:xfrm>
          <a:off x="22110700" y="1360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86921</xdr:rowOff>
    </xdr:from>
    <xdr:ext cx="469744" cy="259045"/>
    <xdr:sp macro="" textlink="">
      <xdr:nvSpPr>
        <xdr:cNvPr id="481" name="【消防施設】&#10;一人当たり面積該当値テキスト"/>
        <xdr:cNvSpPr txBox="1"/>
      </xdr:nvSpPr>
      <xdr:spPr>
        <a:xfrm>
          <a:off x="22199600"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99968</xdr:rowOff>
    </xdr:from>
    <xdr:to>
      <xdr:col>112</xdr:col>
      <xdr:colOff>38100</xdr:colOff>
      <xdr:row>80</xdr:row>
      <xdr:rowOff>30118</xdr:rowOff>
    </xdr:to>
    <xdr:sp macro="" textlink="">
      <xdr:nvSpPr>
        <xdr:cNvPr id="482" name="楕円 481"/>
        <xdr:cNvSpPr/>
      </xdr:nvSpPr>
      <xdr:spPr>
        <a:xfrm>
          <a:off x="21272500" y="1364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114844</xdr:rowOff>
    </xdr:from>
    <xdr:to>
      <xdr:col>116</xdr:col>
      <xdr:colOff>63500</xdr:colOff>
      <xdr:row>79</xdr:row>
      <xdr:rowOff>150768</xdr:rowOff>
    </xdr:to>
    <xdr:cxnSp macro="">
      <xdr:nvCxnSpPr>
        <xdr:cNvPr id="483" name="直線コネクタ 482"/>
        <xdr:cNvCxnSpPr/>
      </xdr:nvCxnSpPr>
      <xdr:spPr>
        <a:xfrm flipV="1">
          <a:off x="21323300" y="1365939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129358</xdr:rowOff>
    </xdr:from>
    <xdr:to>
      <xdr:col>107</xdr:col>
      <xdr:colOff>101600</xdr:colOff>
      <xdr:row>80</xdr:row>
      <xdr:rowOff>59508</xdr:rowOff>
    </xdr:to>
    <xdr:sp macro="" textlink="">
      <xdr:nvSpPr>
        <xdr:cNvPr id="484" name="楕円 483"/>
        <xdr:cNvSpPr/>
      </xdr:nvSpPr>
      <xdr:spPr>
        <a:xfrm>
          <a:off x="20383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150768</xdr:rowOff>
    </xdr:from>
    <xdr:to>
      <xdr:col>111</xdr:col>
      <xdr:colOff>177800</xdr:colOff>
      <xdr:row>80</xdr:row>
      <xdr:rowOff>8708</xdr:rowOff>
    </xdr:to>
    <xdr:cxnSp macro="">
      <xdr:nvCxnSpPr>
        <xdr:cNvPr id="485" name="直線コネクタ 484"/>
        <xdr:cNvCxnSpPr/>
      </xdr:nvCxnSpPr>
      <xdr:spPr>
        <a:xfrm flipV="1">
          <a:off x="20434300" y="13695318"/>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83293</xdr:rowOff>
    </xdr:from>
    <xdr:ext cx="469744" cy="259045"/>
    <xdr:sp macro="" textlink="">
      <xdr:nvSpPr>
        <xdr:cNvPr id="486" name="n_1aveValue【消防施設】&#10;一人当たり面積"/>
        <xdr:cNvSpPr txBox="1"/>
      </xdr:nvSpPr>
      <xdr:spPr>
        <a:xfrm>
          <a:off x="21075727" y="144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96356</xdr:rowOff>
    </xdr:from>
    <xdr:ext cx="469744" cy="259045"/>
    <xdr:sp macro="" textlink="">
      <xdr:nvSpPr>
        <xdr:cNvPr id="487" name="n_2aveValue【消防施設】&#10;一人当たり面積"/>
        <xdr:cNvSpPr txBox="1"/>
      </xdr:nvSpPr>
      <xdr:spPr>
        <a:xfrm>
          <a:off x="20199427"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488"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489"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46645</xdr:rowOff>
    </xdr:from>
    <xdr:ext cx="469744" cy="259045"/>
    <xdr:sp macro="" textlink="">
      <xdr:nvSpPr>
        <xdr:cNvPr id="490" name="n_1mainValue【消防施設】&#10;一人当たり面積"/>
        <xdr:cNvSpPr txBox="1"/>
      </xdr:nvSpPr>
      <xdr:spPr>
        <a:xfrm>
          <a:off x="21075727" y="1341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76035</xdr:rowOff>
    </xdr:from>
    <xdr:ext cx="469744" cy="259045"/>
    <xdr:sp macro="" textlink="">
      <xdr:nvSpPr>
        <xdr:cNvPr id="491" name="n_2mainValue【消防施設】&#10;一人当たり面積"/>
        <xdr:cNvSpPr txBox="1"/>
      </xdr:nvSpPr>
      <xdr:spPr>
        <a:xfrm>
          <a:off x="20199427" y="13449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92" name="正方形/長方形 49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93" name="正方形/長方形 49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94" name="正方形/長方形 49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95" name="正方形/長方形 49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96" name="正方形/長方形 49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97" name="正方形/長方形 49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98" name="正方形/長方形 49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99" name="正方形/長方形 49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0" name="テキスト ボックス 49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1" name="直線コネクタ 50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02" name="テキスト ボックス 50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03" name="直線コネクタ 50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04" name="テキスト ボックス 503"/>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05" name="直線コネクタ 50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06" name="テキスト ボックス 50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07" name="直線コネクタ 50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08" name="テキスト ボックス 50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09" name="直線コネクタ 50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10" name="テキスト ボックス 50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11" name="直線コネクタ 51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12" name="テキスト ボックス 511"/>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13" name="直線コネクタ 5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14" name="テキスト ボックス 513"/>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1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516" name="直線コネクタ 515"/>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517"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518" name="直線コネクタ 517"/>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519"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520" name="直線コネクタ 519"/>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127652</xdr:rowOff>
    </xdr:from>
    <xdr:ext cx="405111" cy="259045"/>
    <xdr:sp macro="" textlink="">
      <xdr:nvSpPr>
        <xdr:cNvPr id="521" name="【庁舎】&#10;有形固定資産減価償却率平均値テキスト"/>
        <xdr:cNvSpPr txBox="1"/>
      </xdr:nvSpPr>
      <xdr:spPr>
        <a:xfrm>
          <a:off x="16357600" y="1778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522" name="フローチャート: 判断 521"/>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523" name="フローチャート: 判断 522"/>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524" name="フローチャート: 判断 523"/>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525" name="フローチャート: 判断 524"/>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526" name="フローチャート: 判断 525"/>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27" name="テキスト ボックス 5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28" name="テキスト ボックス 5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29" name="テキスト ボックス 5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0" name="テキスト ボックス 5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1" name="テキスト ボックス 5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33020</xdr:rowOff>
    </xdr:from>
    <xdr:to>
      <xdr:col>85</xdr:col>
      <xdr:colOff>177800</xdr:colOff>
      <xdr:row>103</xdr:row>
      <xdr:rowOff>134620</xdr:rowOff>
    </xdr:to>
    <xdr:sp macro="" textlink="">
      <xdr:nvSpPr>
        <xdr:cNvPr id="532" name="楕円 531"/>
        <xdr:cNvSpPr/>
      </xdr:nvSpPr>
      <xdr:spPr>
        <a:xfrm>
          <a:off x="16268700" y="17692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55897</xdr:rowOff>
    </xdr:from>
    <xdr:ext cx="405111" cy="259045"/>
    <xdr:sp macro="" textlink="">
      <xdr:nvSpPr>
        <xdr:cNvPr id="533" name="【庁舎】&#10;有形固定資産減価償却率該当値テキスト"/>
        <xdr:cNvSpPr txBox="1"/>
      </xdr:nvSpPr>
      <xdr:spPr>
        <a:xfrm>
          <a:off x="16357600" y="1754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534" name="楕円 533"/>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59055</xdr:rowOff>
    </xdr:from>
    <xdr:to>
      <xdr:col>85</xdr:col>
      <xdr:colOff>127000</xdr:colOff>
      <xdr:row>103</xdr:row>
      <xdr:rowOff>83820</xdr:rowOff>
    </xdr:to>
    <xdr:cxnSp macro="">
      <xdr:nvCxnSpPr>
        <xdr:cNvPr id="535" name="直線コネクタ 534"/>
        <xdr:cNvCxnSpPr/>
      </xdr:nvCxnSpPr>
      <xdr:spPr>
        <a:xfrm>
          <a:off x="15481300" y="1771840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143511</xdr:rowOff>
    </xdr:from>
    <xdr:to>
      <xdr:col>76</xdr:col>
      <xdr:colOff>165100</xdr:colOff>
      <xdr:row>103</xdr:row>
      <xdr:rowOff>73661</xdr:rowOff>
    </xdr:to>
    <xdr:sp macro="" textlink="">
      <xdr:nvSpPr>
        <xdr:cNvPr id="536" name="楕円 535"/>
        <xdr:cNvSpPr/>
      </xdr:nvSpPr>
      <xdr:spPr>
        <a:xfrm>
          <a:off x="14541500" y="1763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22861</xdr:rowOff>
    </xdr:from>
    <xdr:to>
      <xdr:col>81</xdr:col>
      <xdr:colOff>50800</xdr:colOff>
      <xdr:row>103</xdr:row>
      <xdr:rowOff>59055</xdr:rowOff>
    </xdr:to>
    <xdr:cxnSp macro="">
      <xdr:nvCxnSpPr>
        <xdr:cNvPr id="537" name="直線コネクタ 536"/>
        <xdr:cNvCxnSpPr/>
      </xdr:nvCxnSpPr>
      <xdr:spPr>
        <a:xfrm>
          <a:off x="14592300" y="176822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11447</xdr:rowOff>
    </xdr:from>
    <xdr:ext cx="405111" cy="259045"/>
    <xdr:sp macro="" textlink="">
      <xdr:nvSpPr>
        <xdr:cNvPr id="538" name="n_1aveValue【庁舎】&#10;有形固定資産減価償却率"/>
        <xdr:cNvSpPr txBox="1"/>
      </xdr:nvSpPr>
      <xdr:spPr>
        <a:xfrm>
          <a:off x="15266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38116</xdr:rowOff>
    </xdr:from>
    <xdr:ext cx="405111" cy="259045"/>
    <xdr:sp macro="" textlink="">
      <xdr:nvSpPr>
        <xdr:cNvPr id="539" name="n_2aveValue【庁舎】&#10;有形固定資産減価償却率"/>
        <xdr:cNvSpPr txBox="1"/>
      </xdr:nvSpPr>
      <xdr:spPr>
        <a:xfrm>
          <a:off x="14389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540"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541"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542" name="n_1mainValue【庁舎】&#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90188</xdr:rowOff>
    </xdr:from>
    <xdr:ext cx="405111" cy="259045"/>
    <xdr:sp macro="" textlink="">
      <xdr:nvSpPr>
        <xdr:cNvPr id="543" name="n_2mainValue【庁舎】&#10;有形固定資産減価償却率"/>
        <xdr:cNvSpPr txBox="1"/>
      </xdr:nvSpPr>
      <xdr:spPr>
        <a:xfrm>
          <a:off x="14389744" y="1740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44" name="正方形/長方形 54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45" name="正方形/長方形 54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46" name="正方形/長方形 54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47" name="正方形/長方形 54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8" name="正方形/長方形 54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9" name="正方形/長方形 54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50" name="正方形/長方形 54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51" name="正方形/長方形 55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52" name="テキスト ボックス 55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53" name="直線コネクタ 55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54" name="直線コネクタ 553"/>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55" name="テキスト ボックス 554"/>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56" name="直線コネクタ 555"/>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57" name="テキスト ボックス 556"/>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58" name="直線コネクタ 557"/>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59" name="テキスト ボックス 558"/>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60" name="直線コネクタ 559"/>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61" name="テキスト ボックス 560"/>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62" name="直線コネクタ 561"/>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63" name="テキスト ボックス 562"/>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64" name="直線コネクタ 56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65" name="テキスト ボックス 56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6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567" name="直線コネクタ 566"/>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568"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569" name="直線コネクタ 568"/>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570"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571" name="直線コネクタ 570"/>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572"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573" name="フローチャート: 判断 572"/>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574" name="フローチャート: 判断 573"/>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575" name="フローチャート: 判断 574"/>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576" name="フローチャート: 判断 575"/>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577" name="フローチャート: 判断 576"/>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78" name="テキスト ボックス 5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79" name="テキスト ボックス 5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0" name="テキスト ボックス 5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81" name="テキスト ボックス 5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82" name="テキスト ボックス 5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170180</xdr:rowOff>
    </xdr:from>
    <xdr:to>
      <xdr:col>116</xdr:col>
      <xdr:colOff>114300</xdr:colOff>
      <xdr:row>103</xdr:row>
      <xdr:rowOff>100330</xdr:rowOff>
    </xdr:to>
    <xdr:sp macro="" textlink="">
      <xdr:nvSpPr>
        <xdr:cNvPr id="583" name="楕円 582"/>
        <xdr:cNvSpPr/>
      </xdr:nvSpPr>
      <xdr:spPr>
        <a:xfrm>
          <a:off x="221107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21607</xdr:rowOff>
    </xdr:from>
    <xdr:ext cx="469744" cy="259045"/>
    <xdr:sp macro="" textlink="">
      <xdr:nvSpPr>
        <xdr:cNvPr id="584" name="【庁舎】&#10;一人当たり面積該当値テキスト"/>
        <xdr:cNvSpPr txBox="1"/>
      </xdr:nvSpPr>
      <xdr:spPr>
        <a:xfrm>
          <a:off x="22199600" y="1750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24130</xdr:rowOff>
    </xdr:from>
    <xdr:to>
      <xdr:col>112</xdr:col>
      <xdr:colOff>38100</xdr:colOff>
      <xdr:row>103</xdr:row>
      <xdr:rowOff>125730</xdr:rowOff>
    </xdr:to>
    <xdr:sp macro="" textlink="">
      <xdr:nvSpPr>
        <xdr:cNvPr id="585" name="楕円 584"/>
        <xdr:cNvSpPr/>
      </xdr:nvSpPr>
      <xdr:spPr>
        <a:xfrm>
          <a:off x="212725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49530</xdr:rowOff>
    </xdr:from>
    <xdr:to>
      <xdr:col>116</xdr:col>
      <xdr:colOff>63500</xdr:colOff>
      <xdr:row>103</xdr:row>
      <xdr:rowOff>74930</xdr:rowOff>
    </xdr:to>
    <xdr:cxnSp macro="">
      <xdr:nvCxnSpPr>
        <xdr:cNvPr id="586" name="直線コネクタ 585"/>
        <xdr:cNvCxnSpPr/>
      </xdr:nvCxnSpPr>
      <xdr:spPr>
        <a:xfrm flipV="1">
          <a:off x="21323300" y="1770888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48261</xdr:rowOff>
    </xdr:from>
    <xdr:to>
      <xdr:col>107</xdr:col>
      <xdr:colOff>101600</xdr:colOff>
      <xdr:row>103</xdr:row>
      <xdr:rowOff>149861</xdr:rowOff>
    </xdr:to>
    <xdr:sp macro="" textlink="">
      <xdr:nvSpPr>
        <xdr:cNvPr id="587" name="楕円 586"/>
        <xdr:cNvSpPr/>
      </xdr:nvSpPr>
      <xdr:spPr>
        <a:xfrm>
          <a:off x="20383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74930</xdr:rowOff>
    </xdr:from>
    <xdr:to>
      <xdr:col>111</xdr:col>
      <xdr:colOff>177800</xdr:colOff>
      <xdr:row>103</xdr:row>
      <xdr:rowOff>99061</xdr:rowOff>
    </xdr:to>
    <xdr:cxnSp macro="">
      <xdr:nvCxnSpPr>
        <xdr:cNvPr id="588" name="直線コネクタ 587"/>
        <xdr:cNvCxnSpPr/>
      </xdr:nvCxnSpPr>
      <xdr:spPr>
        <a:xfrm flipV="1">
          <a:off x="20434300" y="177342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589"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29227</xdr:rowOff>
    </xdr:from>
    <xdr:ext cx="469744" cy="259045"/>
    <xdr:sp macro="" textlink="">
      <xdr:nvSpPr>
        <xdr:cNvPr id="590" name="n_2aveValue【庁舎】&#10;一人当たり面積"/>
        <xdr:cNvSpPr txBox="1"/>
      </xdr:nvSpPr>
      <xdr:spPr>
        <a:xfrm>
          <a:off x="20199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591"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592"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142257</xdr:rowOff>
    </xdr:from>
    <xdr:ext cx="469744" cy="259045"/>
    <xdr:sp macro="" textlink="">
      <xdr:nvSpPr>
        <xdr:cNvPr id="593" name="n_1mainValue【庁舎】&#10;一人当たり面積"/>
        <xdr:cNvSpPr txBox="1"/>
      </xdr:nvSpPr>
      <xdr:spPr>
        <a:xfrm>
          <a:off x="21075727" y="17458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166388</xdr:rowOff>
    </xdr:from>
    <xdr:ext cx="469744" cy="259045"/>
    <xdr:sp macro="" textlink="">
      <xdr:nvSpPr>
        <xdr:cNvPr id="594" name="n_2mainValue【庁舎】&#10;一人当たり面積"/>
        <xdr:cNvSpPr txBox="1"/>
      </xdr:nvSpPr>
      <xdr:spPr>
        <a:xfrm>
          <a:off x="20199427" y="1748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5" name="正方形/長方形 59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6" name="正方形/長方形 59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7" name="テキスト ボックス 59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一般廃棄物処理施設の一人当たり有形固定資産（償却資産）額が最大値の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622,622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円となっている。これは、観光客数の増加を見込んだ計画で建設したことが要因と思われるが、現在では建設当時と比較し観光客は減少しており、人口規模に対して過大となっている。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消防施設の一人当たり面積も最大値に近い</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0.384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人口減少に対応した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再編が進んでいないことが要因である。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今後、老朽化した施設の更新に当たっては、人口規模に合わせた施設総量に変更していくが、広域化などによる利便性の低下を抑えた上で、住民の合意形成を得る必要がある。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7782879</v>
      </c>
      <c r="BO4" s="462"/>
      <c r="BP4" s="462"/>
      <c r="BQ4" s="462"/>
      <c r="BR4" s="462"/>
      <c r="BS4" s="462"/>
      <c r="BT4" s="462"/>
      <c r="BU4" s="463"/>
      <c r="BV4" s="461">
        <v>6369303</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6.1</v>
      </c>
      <c r="CU4" s="646"/>
      <c r="CV4" s="646"/>
      <c r="CW4" s="646"/>
      <c r="CX4" s="646"/>
      <c r="CY4" s="646"/>
      <c r="CZ4" s="646"/>
      <c r="DA4" s="647"/>
      <c r="DB4" s="645">
        <v>5.7</v>
      </c>
      <c r="DC4" s="646"/>
      <c r="DD4" s="646"/>
      <c r="DE4" s="646"/>
      <c r="DF4" s="646"/>
      <c r="DG4" s="646"/>
      <c r="DH4" s="646"/>
      <c r="DI4" s="647"/>
      <c r="DJ4" s="186"/>
      <c r="DK4" s="186"/>
      <c r="DL4" s="186"/>
      <c r="DM4" s="186"/>
      <c r="DN4" s="186"/>
      <c r="DO4" s="186"/>
    </row>
    <row r="5" spans="1:119" ht="18.75" customHeight="1">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7454441</v>
      </c>
      <c r="BO5" s="467"/>
      <c r="BP5" s="467"/>
      <c r="BQ5" s="467"/>
      <c r="BR5" s="467"/>
      <c r="BS5" s="467"/>
      <c r="BT5" s="467"/>
      <c r="BU5" s="468"/>
      <c r="BV5" s="466">
        <v>6098857</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91.1</v>
      </c>
      <c r="CU5" s="437"/>
      <c r="CV5" s="437"/>
      <c r="CW5" s="437"/>
      <c r="CX5" s="437"/>
      <c r="CY5" s="437"/>
      <c r="CZ5" s="437"/>
      <c r="DA5" s="438"/>
      <c r="DB5" s="436">
        <v>85.1</v>
      </c>
      <c r="DC5" s="437"/>
      <c r="DD5" s="437"/>
      <c r="DE5" s="437"/>
      <c r="DF5" s="437"/>
      <c r="DG5" s="437"/>
      <c r="DH5" s="437"/>
      <c r="DI5" s="438"/>
      <c r="DJ5" s="186"/>
      <c r="DK5" s="186"/>
      <c r="DL5" s="186"/>
      <c r="DM5" s="186"/>
      <c r="DN5" s="186"/>
      <c r="DO5" s="186"/>
    </row>
    <row r="6" spans="1:119" ht="18.75" customHeight="1">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328438</v>
      </c>
      <c r="BO6" s="467"/>
      <c r="BP6" s="467"/>
      <c r="BQ6" s="467"/>
      <c r="BR6" s="467"/>
      <c r="BS6" s="467"/>
      <c r="BT6" s="467"/>
      <c r="BU6" s="468"/>
      <c r="BV6" s="466">
        <v>270446</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94.2</v>
      </c>
      <c r="CU6" s="620"/>
      <c r="CV6" s="620"/>
      <c r="CW6" s="620"/>
      <c r="CX6" s="620"/>
      <c r="CY6" s="620"/>
      <c r="CZ6" s="620"/>
      <c r="DA6" s="621"/>
      <c r="DB6" s="619">
        <v>88.9</v>
      </c>
      <c r="DC6" s="620"/>
      <c r="DD6" s="620"/>
      <c r="DE6" s="620"/>
      <c r="DF6" s="620"/>
      <c r="DG6" s="620"/>
      <c r="DH6" s="620"/>
      <c r="DI6" s="621"/>
      <c r="DJ6" s="186"/>
      <c r="DK6" s="186"/>
      <c r="DL6" s="186"/>
      <c r="DM6" s="186"/>
      <c r="DN6" s="186"/>
      <c r="DO6" s="186"/>
    </row>
    <row r="7" spans="1:119" ht="18.75" customHeight="1">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126039</v>
      </c>
      <c r="BO7" s="467"/>
      <c r="BP7" s="467"/>
      <c r="BQ7" s="467"/>
      <c r="BR7" s="467"/>
      <c r="BS7" s="467"/>
      <c r="BT7" s="467"/>
      <c r="BU7" s="468"/>
      <c r="BV7" s="466">
        <v>74901</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3344184</v>
      </c>
      <c r="CU7" s="467"/>
      <c r="CV7" s="467"/>
      <c r="CW7" s="467"/>
      <c r="CX7" s="467"/>
      <c r="CY7" s="467"/>
      <c r="CZ7" s="467"/>
      <c r="DA7" s="468"/>
      <c r="DB7" s="466">
        <v>3454991</v>
      </c>
      <c r="DC7" s="467"/>
      <c r="DD7" s="467"/>
      <c r="DE7" s="467"/>
      <c r="DF7" s="467"/>
      <c r="DG7" s="467"/>
      <c r="DH7" s="467"/>
      <c r="DI7" s="468"/>
      <c r="DJ7" s="186"/>
      <c r="DK7" s="186"/>
      <c r="DL7" s="186"/>
      <c r="DM7" s="186"/>
      <c r="DN7" s="186"/>
      <c r="DO7" s="186"/>
    </row>
    <row r="8" spans="1:119" ht="18.75" customHeight="1" thickBot="1">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202399</v>
      </c>
      <c r="BO8" s="467"/>
      <c r="BP8" s="467"/>
      <c r="BQ8" s="467"/>
      <c r="BR8" s="467"/>
      <c r="BS8" s="467"/>
      <c r="BT8" s="467"/>
      <c r="BU8" s="468"/>
      <c r="BV8" s="466">
        <v>195545</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0.3</v>
      </c>
      <c r="CU8" s="580"/>
      <c r="CV8" s="580"/>
      <c r="CW8" s="580"/>
      <c r="CX8" s="580"/>
      <c r="CY8" s="580"/>
      <c r="CZ8" s="580"/>
      <c r="DA8" s="581"/>
      <c r="DB8" s="579">
        <v>0.3</v>
      </c>
      <c r="DC8" s="580"/>
      <c r="DD8" s="580"/>
      <c r="DE8" s="580"/>
      <c r="DF8" s="580"/>
      <c r="DG8" s="580"/>
      <c r="DH8" s="580"/>
      <c r="DI8" s="581"/>
      <c r="DJ8" s="186"/>
      <c r="DK8" s="186"/>
      <c r="DL8" s="186"/>
      <c r="DM8" s="186"/>
      <c r="DN8" s="186"/>
      <c r="DO8" s="186"/>
    </row>
    <row r="9" spans="1:119" ht="18.75" customHeight="1" thickBot="1">
      <c r="A9" s="187"/>
      <c r="B9" s="608" t="s">
        <v>112</v>
      </c>
      <c r="C9" s="609"/>
      <c r="D9" s="609"/>
      <c r="E9" s="609"/>
      <c r="F9" s="609"/>
      <c r="G9" s="609"/>
      <c r="H9" s="609"/>
      <c r="I9" s="609"/>
      <c r="J9" s="609"/>
      <c r="K9" s="529"/>
      <c r="L9" s="610" t="s">
        <v>113</v>
      </c>
      <c r="M9" s="611"/>
      <c r="N9" s="611"/>
      <c r="O9" s="611"/>
      <c r="P9" s="611"/>
      <c r="Q9" s="612"/>
      <c r="R9" s="613">
        <v>8234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6854</v>
      </c>
      <c r="BO9" s="467"/>
      <c r="BP9" s="467"/>
      <c r="BQ9" s="467"/>
      <c r="BR9" s="467"/>
      <c r="BS9" s="467"/>
      <c r="BT9" s="467"/>
      <c r="BU9" s="468"/>
      <c r="BV9" s="466">
        <v>-106911</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13.3</v>
      </c>
      <c r="CU9" s="437"/>
      <c r="CV9" s="437"/>
      <c r="CW9" s="437"/>
      <c r="CX9" s="437"/>
      <c r="CY9" s="437"/>
      <c r="CZ9" s="437"/>
      <c r="DA9" s="438"/>
      <c r="DB9" s="436">
        <v>12.8</v>
      </c>
      <c r="DC9" s="437"/>
      <c r="DD9" s="437"/>
      <c r="DE9" s="437"/>
      <c r="DF9" s="437"/>
      <c r="DG9" s="437"/>
      <c r="DH9" s="437"/>
      <c r="DI9" s="438"/>
      <c r="DJ9" s="186"/>
      <c r="DK9" s="186"/>
      <c r="DL9" s="186"/>
      <c r="DM9" s="186"/>
      <c r="DN9" s="186"/>
      <c r="DO9" s="186"/>
    </row>
    <row r="10" spans="1:119" ht="18.75" customHeight="1" thickBot="1">
      <c r="A10" s="187"/>
      <c r="B10" s="608"/>
      <c r="C10" s="609"/>
      <c r="D10" s="609"/>
      <c r="E10" s="609"/>
      <c r="F10" s="609"/>
      <c r="G10" s="609"/>
      <c r="H10" s="609"/>
      <c r="I10" s="609"/>
      <c r="J10" s="609"/>
      <c r="K10" s="529"/>
      <c r="L10" s="439" t="s">
        <v>119</v>
      </c>
      <c r="M10" s="440"/>
      <c r="N10" s="440"/>
      <c r="O10" s="440"/>
      <c r="P10" s="440"/>
      <c r="Q10" s="441"/>
      <c r="R10" s="442">
        <v>9469</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173056</v>
      </c>
      <c r="BO10" s="467"/>
      <c r="BP10" s="467"/>
      <c r="BQ10" s="467"/>
      <c r="BR10" s="467"/>
      <c r="BS10" s="467"/>
      <c r="BT10" s="467"/>
      <c r="BU10" s="468"/>
      <c r="BV10" s="466">
        <v>103076</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121</v>
      </c>
      <c r="AV11" s="524"/>
      <c r="AW11" s="524"/>
      <c r="AX11" s="524"/>
      <c r="AY11" s="446" t="s">
        <v>127</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128</v>
      </c>
      <c r="CE11" s="476"/>
      <c r="CF11" s="476"/>
      <c r="CG11" s="476"/>
      <c r="CH11" s="476"/>
      <c r="CI11" s="476"/>
      <c r="CJ11" s="476"/>
      <c r="CK11" s="476"/>
      <c r="CL11" s="476"/>
      <c r="CM11" s="476"/>
      <c r="CN11" s="476"/>
      <c r="CO11" s="476"/>
      <c r="CP11" s="476"/>
      <c r="CQ11" s="476"/>
      <c r="CR11" s="476"/>
      <c r="CS11" s="477"/>
      <c r="CT11" s="579" t="s">
        <v>129</v>
      </c>
      <c r="CU11" s="580"/>
      <c r="CV11" s="580"/>
      <c r="CW11" s="580"/>
      <c r="CX11" s="580"/>
      <c r="CY11" s="580"/>
      <c r="CZ11" s="580"/>
      <c r="DA11" s="581"/>
      <c r="DB11" s="579" t="s">
        <v>130</v>
      </c>
      <c r="DC11" s="580"/>
      <c r="DD11" s="580"/>
      <c r="DE11" s="580"/>
      <c r="DF11" s="580"/>
      <c r="DG11" s="580"/>
      <c r="DH11" s="580"/>
      <c r="DI11" s="581"/>
      <c r="DJ11" s="186"/>
      <c r="DK11" s="186"/>
      <c r="DL11" s="186"/>
      <c r="DM11" s="186"/>
      <c r="DN11" s="186"/>
      <c r="DO11" s="186"/>
    </row>
    <row r="12" spans="1:119" ht="18.75" customHeight="1">
      <c r="A12" s="187"/>
      <c r="B12" s="582" t="s">
        <v>131</v>
      </c>
      <c r="C12" s="583"/>
      <c r="D12" s="583"/>
      <c r="E12" s="583"/>
      <c r="F12" s="583"/>
      <c r="G12" s="583"/>
      <c r="H12" s="583"/>
      <c r="I12" s="583"/>
      <c r="J12" s="583"/>
      <c r="K12" s="584"/>
      <c r="L12" s="591" t="s">
        <v>132</v>
      </c>
      <c r="M12" s="592"/>
      <c r="N12" s="592"/>
      <c r="O12" s="592"/>
      <c r="P12" s="592"/>
      <c r="Q12" s="593"/>
      <c r="R12" s="594">
        <v>7741</v>
      </c>
      <c r="S12" s="595"/>
      <c r="T12" s="595"/>
      <c r="U12" s="595"/>
      <c r="V12" s="596"/>
      <c r="W12" s="597" t="s">
        <v>1</v>
      </c>
      <c r="X12" s="524"/>
      <c r="Y12" s="524"/>
      <c r="Z12" s="524"/>
      <c r="AA12" s="524"/>
      <c r="AB12" s="598"/>
      <c r="AC12" s="599" t="s">
        <v>133</v>
      </c>
      <c r="AD12" s="600"/>
      <c r="AE12" s="600"/>
      <c r="AF12" s="600"/>
      <c r="AG12" s="601"/>
      <c r="AH12" s="599" t="s">
        <v>134</v>
      </c>
      <c r="AI12" s="600"/>
      <c r="AJ12" s="600"/>
      <c r="AK12" s="600"/>
      <c r="AL12" s="602"/>
      <c r="AM12" s="535" t="s">
        <v>135</v>
      </c>
      <c r="AN12" s="440"/>
      <c r="AO12" s="440"/>
      <c r="AP12" s="440"/>
      <c r="AQ12" s="440"/>
      <c r="AR12" s="440"/>
      <c r="AS12" s="440"/>
      <c r="AT12" s="441"/>
      <c r="AU12" s="523" t="s">
        <v>109</v>
      </c>
      <c r="AV12" s="524"/>
      <c r="AW12" s="524"/>
      <c r="AX12" s="524"/>
      <c r="AY12" s="446" t="s">
        <v>136</v>
      </c>
      <c r="AZ12" s="447"/>
      <c r="BA12" s="447"/>
      <c r="BB12" s="447"/>
      <c r="BC12" s="447"/>
      <c r="BD12" s="447"/>
      <c r="BE12" s="447"/>
      <c r="BF12" s="447"/>
      <c r="BG12" s="447"/>
      <c r="BH12" s="447"/>
      <c r="BI12" s="447"/>
      <c r="BJ12" s="447"/>
      <c r="BK12" s="447"/>
      <c r="BL12" s="447"/>
      <c r="BM12" s="448"/>
      <c r="BN12" s="466">
        <v>700000</v>
      </c>
      <c r="BO12" s="467"/>
      <c r="BP12" s="467"/>
      <c r="BQ12" s="467"/>
      <c r="BR12" s="467"/>
      <c r="BS12" s="467"/>
      <c r="BT12" s="467"/>
      <c r="BU12" s="468"/>
      <c r="BV12" s="466">
        <v>0</v>
      </c>
      <c r="BW12" s="467"/>
      <c r="BX12" s="467"/>
      <c r="BY12" s="467"/>
      <c r="BZ12" s="467"/>
      <c r="CA12" s="467"/>
      <c r="CB12" s="467"/>
      <c r="CC12" s="468"/>
      <c r="CD12" s="475" t="s">
        <v>137</v>
      </c>
      <c r="CE12" s="476"/>
      <c r="CF12" s="476"/>
      <c r="CG12" s="476"/>
      <c r="CH12" s="476"/>
      <c r="CI12" s="476"/>
      <c r="CJ12" s="476"/>
      <c r="CK12" s="476"/>
      <c r="CL12" s="476"/>
      <c r="CM12" s="476"/>
      <c r="CN12" s="476"/>
      <c r="CO12" s="476"/>
      <c r="CP12" s="476"/>
      <c r="CQ12" s="476"/>
      <c r="CR12" s="476"/>
      <c r="CS12" s="477"/>
      <c r="CT12" s="579" t="s">
        <v>129</v>
      </c>
      <c r="CU12" s="580"/>
      <c r="CV12" s="580"/>
      <c r="CW12" s="580"/>
      <c r="CX12" s="580"/>
      <c r="CY12" s="580"/>
      <c r="CZ12" s="580"/>
      <c r="DA12" s="581"/>
      <c r="DB12" s="579" t="s">
        <v>138</v>
      </c>
      <c r="DC12" s="580"/>
      <c r="DD12" s="580"/>
      <c r="DE12" s="580"/>
      <c r="DF12" s="580"/>
      <c r="DG12" s="580"/>
      <c r="DH12" s="580"/>
      <c r="DI12" s="581"/>
      <c r="DJ12" s="186"/>
      <c r="DK12" s="186"/>
      <c r="DL12" s="186"/>
      <c r="DM12" s="186"/>
      <c r="DN12" s="186"/>
      <c r="DO12" s="186"/>
    </row>
    <row r="13" spans="1:119" ht="18.75" customHeight="1">
      <c r="A13" s="187"/>
      <c r="B13" s="585"/>
      <c r="C13" s="586"/>
      <c r="D13" s="586"/>
      <c r="E13" s="586"/>
      <c r="F13" s="586"/>
      <c r="G13" s="586"/>
      <c r="H13" s="586"/>
      <c r="I13" s="586"/>
      <c r="J13" s="586"/>
      <c r="K13" s="587"/>
      <c r="L13" s="197"/>
      <c r="M13" s="566" t="s">
        <v>139</v>
      </c>
      <c r="N13" s="567"/>
      <c r="O13" s="567"/>
      <c r="P13" s="567"/>
      <c r="Q13" s="568"/>
      <c r="R13" s="569">
        <v>7638</v>
      </c>
      <c r="S13" s="570"/>
      <c r="T13" s="570"/>
      <c r="U13" s="570"/>
      <c r="V13" s="571"/>
      <c r="W13" s="557" t="s">
        <v>140</v>
      </c>
      <c r="X13" s="479"/>
      <c r="Y13" s="479"/>
      <c r="Z13" s="479"/>
      <c r="AA13" s="479"/>
      <c r="AB13" s="480"/>
      <c r="AC13" s="442">
        <v>189</v>
      </c>
      <c r="AD13" s="443"/>
      <c r="AE13" s="443"/>
      <c r="AF13" s="443"/>
      <c r="AG13" s="444"/>
      <c r="AH13" s="442">
        <v>249</v>
      </c>
      <c r="AI13" s="443"/>
      <c r="AJ13" s="443"/>
      <c r="AK13" s="443"/>
      <c r="AL13" s="445"/>
      <c r="AM13" s="535" t="s">
        <v>141</v>
      </c>
      <c r="AN13" s="440"/>
      <c r="AO13" s="440"/>
      <c r="AP13" s="440"/>
      <c r="AQ13" s="440"/>
      <c r="AR13" s="440"/>
      <c r="AS13" s="440"/>
      <c r="AT13" s="441"/>
      <c r="AU13" s="523" t="s">
        <v>109</v>
      </c>
      <c r="AV13" s="524"/>
      <c r="AW13" s="524"/>
      <c r="AX13" s="524"/>
      <c r="AY13" s="446" t="s">
        <v>142</v>
      </c>
      <c r="AZ13" s="447"/>
      <c r="BA13" s="447"/>
      <c r="BB13" s="447"/>
      <c r="BC13" s="447"/>
      <c r="BD13" s="447"/>
      <c r="BE13" s="447"/>
      <c r="BF13" s="447"/>
      <c r="BG13" s="447"/>
      <c r="BH13" s="447"/>
      <c r="BI13" s="447"/>
      <c r="BJ13" s="447"/>
      <c r="BK13" s="447"/>
      <c r="BL13" s="447"/>
      <c r="BM13" s="448"/>
      <c r="BN13" s="466">
        <v>-520090</v>
      </c>
      <c r="BO13" s="467"/>
      <c r="BP13" s="467"/>
      <c r="BQ13" s="467"/>
      <c r="BR13" s="467"/>
      <c r="BS13" s="467"/>
      <c r="BT13" s="467"/>
      <c r="BU13" s="468"/>
      <c r="BV13" s="466">
        <v>-3835</v>
      </c>
      <c r="BW13" s="467"/>
      <c r="BX13" s="467"/>
      <c r="BY13" s="467"/>
      <c r="BZ13" s="467"/>
      <c r="CA13" s="467"/>
      <c r="CB13" s="467"/>
      <c r="CC13" s="468"/>
      <c r="CD13" s="475" t="s">
        <v>143</v>
      </c>
      <c r="CE13" s="476"/>
      <c r="CF13" s="476"/>
      <c r="CG13" s="476"/>
      <c r="CH13" s="476"/>
      <c r="CI13" s="476"/>
      <c r="CJ13" s="476"/>
      <c r="CK13" s="476"/>
      <c r="CL13" s="476"/>
      <c r="CM13" s="476"/>
      <c r="CN13" s="476"/>
      <c r="CO13" s="476"/>
      <c r="CP13" s="476"/>
      <c r="CQ13" s="476"/>
      <c r="CR13" s="476"/>
      <c r="CS13" s="477"/>
      <c r="CT13" s="436">
        <v>3.9</v>
      </c>
      <c r="CU13" s="437"/>
      <c r="CV13" s="437"/>
      <c r="CW13" s="437"/>
      <c r="CX13" s="437"/>
      <c r="CY13" s="437"/>
      <c r="CZ13" s="437"/>
      <c r="DA13" s="438"/>
      <c r="DB13" s="436">
        <v>2.6</v>
      </c>
      <c r="DC13" s="437"/>
      <c r="DD13" s="437"/>
      <c r="DE13" s="437"/>
      <c r="DF13" s="437"/>
      <c r="DG13" s="437"/>
      <c r="DH13" s="437"/>
      <c r="DI13" s="438"/>
      <c r="DJ13" s="186"/>
      <c r="DK13" s="186"/>
      <c r="DL13" s="186"/>
      <c r="DM13" s="186"/>
      <c r="DN13" s="186"/>
      <c r="DO13" s="186"/>
    </row>
    <row r="14" spans="1:119" ht="18.75" customHeight="1" thickBot="1">
      <c r="A14" s="187"/>
      <c r="B14" s="585"/>
      <c r="C14" s="586"/>
      <c r="D14" s="586"/>
      <c r="E14" s="586"/>
      <c r="F14" s="586"/>
      <c r="G14" s="586"/>
      <c r="H14" s="586"/>
      <c r="I14" s="586"/>
      <c r="J14" s="586"/>
      <c r="K14" s="587"/>
      <c r="L14" s="559" t="s">
        <v>144</v>
      </c>
      <c r="M14" s="603"/>
      <c r="N14" s="603"/>
      <c r="O14" s="603"/>
      <c r="P14" s="603"/>
      <c r="Q14" s="604"/>
      <c r="R14" s="569">
        <v>7954</v>
      </c>
      <c r="S14" s="570"/>
      <c r="T14" s="570"/>
      <c r="U14" s="570"/>
      <c r="V14" s="571"/>
      <c r="W14" s="572"/>
      <c r="X14" s="482"/>
      <c r="Y14" s="482"/>
      <c r="Z14" s="482"/>
      <c r="AA14" s="482"/>
      <c r="AB14" s="483"/>
      <c r="AC14" s="562">
        <v>5.2</v>
      </c>
      <c r="AD14" s="563"/>
      <c r="AE14" s="563"/>
      <c r="AF14" s="563"/>
      <c r="AG14" s="564"/>
      <c r="AH14" s="562">
        <v>5.8</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145</v>
      </c>
      <c r="CE14" s="473"/>
      <c r="CF14" s="473"/>
      <c r="CG14" s="473"/>
      <c r="CH14" s="473"/>
      <c r="CI14" s="473"/>
      <c r="CJ14" s="473"/>
      <c r="CK14" s="473"/>
      <c r="CL14" s="473"/>
      <c r="CM14" s="473"/>
      <c r="CN14" s="473"/>
      <c r="CO14" s="473"/>
      <c r="CP14" s="473"/>
      <c r="CQ14" s="473"/>
      <c r="CR14" s="473"/>
      <c r="CS14" s="474"/>
      <c r="CT14" s="573" t="s">
        <v>146</v>
      </c>
      <c r="CU14" s="574"/>
      <c r="CV14" s="574"/>
      <c r="CW14" s="574"/>
      <c r="CX14" s="574"/>
      <c r="CY14" s="574"/>
      <c r="CZ14" s="574"/>
      <c r="DA14" s="575"/>
      <c r="DB14" s="573" t="s">
        <v>130</v>
      </c>
      <c r="DC14" s="574"/>
      <c r="DD14" s="574"/>
      <c r="DE14" s="574"/>
      <c r="DF14" s="574"/>
      <c r="DG14" s="574"/>
      <c r="DH14" s="574"/>
      <c r="DI14" s="575"/>
      <c r="DJ14" s="186"/>
      <c r="DK14" s="186"/>
      <c r="DL14" s="186"/>
      <c r="DM14" s="186"/>
      <c r="DN14" s="186"/>
      <c r="DO14" s="186"/>
    </row>
    <row r="15" spans="1:119" ht="18.75" customHeight="1">
      <c r="A15" s="187"/>
      <c r="B15" s="585"/>
      <c r="C15" s="586"/>
      <c r="D15" s="586"/>
      <c r="E15" s="586"/>
      <c r="F15" s="586"/>
      <c r="G15" s="586"/>
      <c r="H15" s="586"/>
      <c r="I15" s="586"/>
      <c r="J15" s="586"/>
      <c r="K15" s="587"/>
      <c r="L15" s="197"/>
      <c r="M15" s="566" t="s">
        <v>139</v>
      </c>
      <c r="N15" s="567"/>
      <c r="O15" s="567"/>
      <c r="P15" s="567"/>
      <c r="Q15" s="568"/>
      <c r="R15" s="569">
        <v>7859</v>
      </c>
      <c r="S15" s="570"/>
      <c r="T15" s="570"/>
      <c r="U15" s="570"/>
      <c r="V15" s="571"/>
      <c r="W15" s="557" t="s">
        <v>147</v>
      </c>
      <c r="X15" s="479"/>
      <c r="Y15" s="479"/>
      <c r="Z15" s="479"/>
      <c r="AA15" s="479"/>
      <c r="AB15" s="480"/>
      <c r="AC15" s="442">
        <v>683</v>
      </c>
      <c r="AD15" s="443"/>
      <c r="AE15" s="443"/>
      <c r="AF15" s="443"/>
      <c r="AG15" s="444"/>
      <c r="AH15" s="442">
        <v>919</v>
      </c>
      <c r="AI15" s="443"/>
      <c r="AJ15" s="443"/>
      <c r="AK15" s="443"/>
      <c r="AL15" s="445"/>
      <c r="AM15" s="535"/>
      <c r="AN15" s="440"/>
      <c r="AO15" s="440"/>
      <c r="AP15" s="440"/>
      <c r="AQ15" s="440"/>
      <c r="AR15" s="440"/>
      <c r="AS15" s="440"/>
      <c r="AT15" s="441"/>
      <c r="AU15" s="523"/>
      <c r="AV15" s="524"/>
      <c r="AW15" s="524"/>
      <c r="AX15" s="524"/>
      <c r="AY15" s="458" t="s">
        <v>148</v>
      </c>
      <c r="AZ15" s="459"/>
      <c r="BA15" s="459"/>
      <c r="BB15" s="459"/>
      <c r="BC15" s="459"/>
      <c r="BD15" s="459"/>
      <c r="BE15" s="459"/>
      <c r="BF15" s="459"/>
      <c r="BG15" s="459"/>
      <c r="BH15" s="459"/>
      <c r="BI15" s="459"/>
      <c r="BJ15" s="459"/>
      <c r="BK15" s="459"/>
      <c r="BL15" s="459"/>
      <c r="BM15" s="460"/>
      <c r="BN15" s="461">
        <v>845886</v>
      </c>
      <c r="BO15" s="462"/>
      <c r="BP15" s="462"/>
      <c r="BQ15" s="462"/>
      <c r="BR15" s="462"/>
      <c r="BS15" s="462"/>
      <c r="BT15" s="462"/>
      <c r="BU15" s="463"/>
      <c r="BV15" s="461">
        <v>876691</v>
      </c>
      <c r="BW15" s="462"/>
      <c r="BX15" s="462"/>
      <c r="BY15" s="462"/>
      <c r="BZ15" s="462"/>
      <c r="CA15" s="462"/>
      <c r="CB15" s="462"/>
      <c r="CC15" s="463"/>
      <c r="CD15" s="576" t="s">
        <v>149</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85"/>
      <c r="C16" s="586"/>
      <c r="D16" s="586"/>
      <c r="E16" s="586"/>
      <c r="F16" s="586"/>
      <c r="G16" s="586"/>
      <c r="H16" s="586"/>
      <c r="I16" s="586"/>
      <c r="J16" s="586"/>
      <c r="K16" s="587"/>
      <c r="L16" s="559" t="s">
        <v>150</v>
      </c>
      <c r="M16" s="560"/>
      <c r="N16" s="560"/>
      <c r="O16" s="560"/>
      <c r="P16" s="560"/>
      <c r="Q16" s="561"/>
      <c r="R16" s="554" t="s">
        <v>151</v>
      </c>
      <c r="S16" s="555"/>
      <c r="T16" s="555"/>
      <c r="U16" s="555"/>
      <c r="V16" s="556"/>
      <c r="W16" s="572"/>
      <c r="X16" s="482"/>
      <c r="Y16" s="482"/>
      <c r="Z16" s="482"/>
      <c r="AA16" s="482"/>
      <c r="AB16" s="483"/>
      <c r="AC16" s="562">
        <v>18.899999999999999</v>
      </c>
      <c r="AD16" s="563"/>
      <c r="AE16" s="563"/>
      <c r="AF16" s="563"/>
      <c r="AG16" s="564"/>
      <c r="AH16" s="562">
        <v>21.5</v>
      </c>
      <c r="AI16" s="563"/>
      <c r="AJ16" s="563"/>
      <c r="AK16" s="563"/>
      <c r="AL16" s="565"/>
      <c r="AM16" s="535"/>
      <c r="AN16" s="440"/>
      <c r="AO16" s="440"/>
      <c r="AP16" s="440"/>
      <c r="AQ16" s="440"/>
      <c r="AR16" s="440"/>
      <c r="AS16" s="440"/>
      <c r="AT16" s="441"/>
      <c r="AU16" s="523"/>
      <c r="AV16" s="524"/>
      <c r="AW16" s="524"/>
      <c r="AX16" s="524"/>
      <c r="AY16" s="446" t="s">
        <v>152</v>
      </c>
      <c r="AZ16" s="447"/>
      <c r="BA16" s="447"/>
      <c r="BB16" s="447"/>
      <c r="BC16" s="447"/>
      <c r="BD16" s="447"/>
      <c r="BE16" s="447"/>
      <c r="BF16" s="447"/>
      <c r="BG16" s="447"/>
      <c r="BH16" s="447"/>
      <c r="BI16" s="447"/>
      <c r="BJ16" s="447"/>
      <c r="BK16" s="447"/>
      <c r="BL16" s="447"/>
      <c r="BM16" s="448"/>
      <c r="BN16" s="466">
        <v>2946467</v>
      </c>
      <c r="BO16" s="467"/>
      <c r="BP16" s="467"/>
      <c r="BQ16" s="467"/>
      <c r="BR16" s="467"/>
      <c r="BS16" s="467"/>
      <c r="BT16" s="467"/>
      <c r="BU16" s="468"/>
      <c r="BV16" s="466">
        <v>2894914</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c r="A17" s="187"/>
      <c r="B17" s="588"/>
      <c r="C17" s="589"/>
      <c r="D17" s="589"/>
      <c r="E17" s="589"/>
      <c r="F17" s="589"/>
      <c r="G17" s="589"/>
      <c r="H17" s="589"/>
      <c r="I17" s="589"/>
      <c r="J17" s="589"/>
      <c r="K17" s="590"/>
      <c r="L17" s="202"/>
      <c r="M17" s="551" t="s">
        <v>153</v>
      </c>
      <c r="N17" s="552"/>
      <c r="O17" s="552"/>
      <c r="P17" s="552"/>
      <c r="Q17" s="553"/>
      <c r="R17" s="554" t="s">
        <v>154</v>
      </c>
      <c r="S17" s="555"/>
      <c r="T17" s="555"/>
      <c r="U17" s="555"/>
      <c r="V17" s="556"/>
      <c r="W17" s="557" t="s">
        <v>155</v>
      </c>
      <c r="X17" s="479"/>
      <c r="Y17" s="479"/>
      <c r="Z17" s="479"/>
      <c r="AA17" s="479"/>
      <c r="AB17" s="480"/>
      <c r="AC17" s="442">
        <v>2741</v>
      </c>
      <c r="AD17" s="443"/>
      <c r="AE17" s="443"/>
      <c r="AF17" s="443"/>
      <c r="AG17" s="444"/>
      <c r="AH17" s="442">
        <v>3102</v>
      </c>
      <c r="AI17" s="443"/>
      <c r="AJ17" s="443"/>
      <c r="AK17" s="443"/>
      <c r="AL17" s="445"/>
      <c r="AM17" s="535"/>
      <c r="AN17" s="440"/>
      <c r="AO17" s="440"/>
      <c r="AP17" s="440"/>
      <c r="AQ17" s="440"/>
      <c r="AR17" s="440"/>
      <c r="AS17" s="440"/>
      <c r="AT17" s="441"/>
      <c r="AU17" s="523"/>
      <c r="AV17" s="524"/>
      <c r="AW17" s="524"/>
      <c r="AX17" s="524"/>
      <c r="AY17" s="446" t="s">
        <v>156</v>
      </c>
      <c r="AZ17" s="447"/>
      <c r="BA17" s="447"/>
      <c r="BB17" s="447"/>
      <c r="BC17" s="447"/>
      <c r="BD17" s="447"/>
      <c r="BE17" s="447"/>
      <c r="BF17" s="447"/>
      <c r="BG17" s="447"/>
      <c r="BH17" s="447"/>
      <c r="BI17" s="447"/>
      <c r="BJ17" s="447"/>
      <c r="BK17" s="447"/>
      <c r="BL17" s="447"/>
      <c r="BM17" s="448"/>
      <c r="BN17" s="466">
        <v>1073561</v>
      </c>
      <c r="BO17" s="467"/>
      <c r="BP17" s="467"/>
      <c r="BQ17" s="467"/>
      <c r="BR17" s="467"/>
      <c r="BS17" s="467"/>
      <c r="BT17" s="467"/>
      <c r="BU17" s="468"/>
      <c r="BV17" s="466">
        <v>1115966</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c r="A18" s="187"/>
      <c r="B18" s="528" t="s">
        <v>157</v>
      </c>
      <c r="C18" s="529"/>
      <c r="D18" s="529"/>
      <c r="E18" s="530"/>
      <c r="F18" s="530"/>
      <c r="G18" s="530"/>
      <c r="H18" s="530"/>
      <c r="I18" s="530"/>
      <c r="J18" s="530"/>
      <c r="K18" s="530"/>
      <c r="L18" s="531">
        <v>105.54</v>
      </c>
      <c r="M18" s="531"/>
      <c r="N18" s="531"/>
      <c r="O18" s="531"/>
      <c r="P18" s="531"/>
      <c r="Q18" s="531"/>
      <c r="R18" s="532"/>
      <c r="S18" s="532"/>
      <c r="T18" s="532"/>
      <c r="U18" s="532"/>
      <c r="V18" s="533"/>
      <c r="W18" s="547"/>
      <c r="X18" s="548"/>
      <c r="Y18" s="548"/>
      <c r="Z18" s="548"/>
      <c r="AA18" s="548"/>
      <c r="AB18" s="558"/>
      <c r="AC18" s="430">
        <v>75.900000000000006</v>
      </c>
      <c r="AD18" s="431"/>
      <c r="AE18" s="431"/>
      <c r="AF18" s="431"/>
      <c r="AG18" s="534"/>
      <c r="AH18" s="430">
        <v>72.599999999999994</v>
      </c>
      <c r="AI18" s="431"/>
      <c r="AJ18" s="431"/>
      <c r="AK18" s="431"/>
      <c r="AL18" s="432"/>
      <c r="AM18" s="535"/>
      <c r="AN18" s="440"/>
      <c r="AO18" s="440"/>
      <c r="AP18" s="440"/>
      <c r="AQ18" s="440"/>
      <c r="AR18" s="440"/>
      <c r="AS18" s="440"/>
      <c r="AT18" s="441"/>
      <c r="AU18" s="523"/>
      <c r="AV18" s="524"/>
      <c r="AW18" s="524"/>
      <c r="AX18" s="524"/>
      <c r="AY18" s="446" t="s">
        <v>158</v>
      </c>
      <c r="AZ18" s="447"/>
      <c r="BA18" s="447"/>
      <c r="BB18" s="447"/>
      <c r="BC18" s="447"/>
      <c r="BD18" s="447"/>
      <c r="BE18" s="447"/>
      <c r="BF18" s="447"/>
      <c r="BG18" s="447"/>
      <c r="BH18" s="447"/>
      <c r="BI18" s="447"/>
      <c r="BJ18" s="447"/>
      <c r="BK18" s="447"/>
      <c r="BL18" s="447"/>
      <c r="BM18" s="448"/>
      <c r="BN18" s="466">
        <v>3083863</v>
      </c>
      <c r="BO18" s="467"/>
      <c r="BP18" s="467"/>
      <c r="BQ18" s="467"/>
      <c r="BR18" s="467"/>
      <c r="BS18" s="467"/>
      <c r="BT18" s="467"/>
      <c r="BU18" s="468"/>
      <c r="BV18" s="466">
        <v>2960857</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c r="A19" s="187"/>
      <c r="B19" s="528" t="s">
        <v>159</v>
      </c>
      <c r="C19" s="529"/>
      <c r="D19" s="529"/>
      <c r="E19" s="530"/>
      <c r="F19" s="530"/>
      <c r="G19" s="530"/>
      <c r="H19" s="530"/>
      <c r="I19" s="530"/>
      <c r="J19" s="530"/>
      <c r="K19" s="530"/>
      <c r="L19" s="536">
        <v>78</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160</v>
      </c>
      <c r="AZ19" s="447"/>
      <c r="BA19" s="447"/>
      <c r="BB19" s="447"/>
      <c r="BC19" s="447"/>
      <c r="BD19" s="447"/>
      <c r="BE19" s="447"/>
      <c r="BF19" s="447"/>
      <c r="BG19" s="447"/>
      <c r="BH19" s="447"/>
      <c r="BI19" s="447"/>
      <c r="BJ19" s="447"/>
      <c r="BK19" s="447"/>
      <c r="BL19" s="447"/>
      <c r="BM19" s="448"/>
      <c r="BN19" s="466">
        <v>4612638</v>
      </c>
      <c r="BO19" s="467"/>
      <c r="BP19" s="467"/>
      <c r="BQ19" s="467"/>
      <c r="BR19" s="467"/>
      <c r="BS19" s="467"/>
      <c r="BT19" s="467"/>
      <c r="BU19" s="468"/>
      <c r="BV19" s="466">
        <v>4218253</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c r="A20" s="187"/>
      <c r="B20" s="528" t="s">
        <v>161</v>
      </c>
      <c r="C20" s="529"/>
      <c r="D20" s="529"/>
      <c r="E20" s="530"/>
      <c r="F20" s="530"/>
      <c r="G20" s="530"/>
      <c r="H20" s="530"/>
      <c r="I20" s="530"/>
      <c r="J20" s="530"/>
      <c r="K20" s="530"/>
      <c r="L20" s="536">
        <v>3673</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c r="A21" s="187"/>
      <c r="B21" s="525" t="s">
        <v>162</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c r="A22" s="187"/>
      <c r="B22" s="495" t="s">
        <v>163</v>
      </c>
      <c r="C22" s="496"/>
      <c r="D22" s="497"/>
      <c r="E22" s="504" t="s">
        <v>1</v>
      </c>
      <c r="F22" s="479"/>
      <c r="G22" s="479"/>
      <c r="H22" s="479"/>
      <c r="I22" s="479"/>
      <c r="J22" s="479"/>
      <c r="K22" s="480"/>
      <c r="L22" s="504" t="s">
        <v>164</v>
      </c>
      <c r="M22" s="479"/>
      <c r="N22" s="479"/>
      <c r="O22" s="479"/>
      <c r="P22" s="480"/>
      <c r="Q22" s="489" t="s">
        <v>165</v>
      </c>
      <c r="R22" s="490"/>
      <c r="S22" s="490"/>
      <c r="T22" s="490"/>
      <c r="U22" s="490"/>
      <c r="V22" s="505"/>
      <c r="W22" s="507" t="s">
        <v>166</v>
      </c>
      <c r="X22" s="496"/>
      <c r="Y22" s="497"/>
      <c r="Z22" s="504" t="s">
        <v>1</v>
      </c>
      <c r="AA22" s="479"/>
      <c r="AB22" s="479"/>
      <c r="AC22" s="479"/>
      <c r="AD22" s="479"/>
      <c r="AE22" s="479"/>
      <c r="AF22" s="479"/>
      <c r="AG22" s="480"/>
      <c r="AH22" s="478" t="s">
        <v>167</v>
      </c>
      <c r="AI22" s="479"/>
      <c r="AJ22" s="479"/>
      <c r="AK22" s="479"/>
      <c r="AL22" s="480"/>
      <c r="AM22" s="478" t="s">
        <v>168</v>
      </c>
      <c r="AN22" s="484"/>
      <c r="AO22" s="484"/>
      <c r="AP22" s="484"/>
      <c r="AQ22" s="484"/>
      <c r="AR22" s="485"/>
      <c r="AS22" s="489" t="s">
        <v>165</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169</v>
      </c>
      <c r="AZ23" s="459"/>
      <c r="BA23" s="459"/>
      <c r="BB23" s="459"/>
      <c r="BC23" s="459"/>
      <c r="BD23" s="459"/>
      <c r="BE23" s="459"/>
      <c r="BF23" s="459"/>
      <c r="BG23" s="459"/>
      <c r="BH23" s="459"/>
      <c r="BI23" s="459"/>
      <c r="BJ23" s="459"/>
      <c r="BK23" s="459"/>
      <c r="BL23" s="459"/>
      <c r="BM23" s="460"/>
      <c r="BN23" s="466">
        <v>4708874</v>
      </c>
      <c r="BO23" s="467"/>
      <c r="BP23" s="467"/>
      <c r="BQ23" s="467"/>
      <c r="BR23" s="467"/>
      <c r="BS23" s="467"/>
      <c r="BT23" s="467"/>
      <c r="BU23" s="468"/>
      <c r="BV23" s="466">
        <v>5138570</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c r="A24" s="187"/>
      <c r="B24" s="498"/>
      <c r="C24" s="499"/>
      <c r="D24" s="500"/>
      <c r="E24" s="439" t="s">
        <v>170</v>
      </c>
      <c r="F24" s="440"/>
      <c r="G24" s="440"/>
      <c r="H24" s="440"/>
      <c r="I24" s="440"/>
      <c r="J24" s="440"/>
      <c r="K24" s="441"/>
      <c r="L24" s="442">
        <v>1</v>
      </c>
      <c r="M24" s="443"/>
      <c r="N24" s="443"/>
      <c r="O24" s="443"/>
      <c r="P24" s="444"/>
      <c r="Q24" s="442">
        <v>6120</v>
      </c>
      <c r="R24" s="443"/>
      <c r="S24" s="443"/>
      <c r="T24" s="443"/>
      <c r="U24" s="443"/>
      <c r="V24" s="444"/>
      <c r="W24" s="508"/>
      <c r="X24" s="499"/>
      <c r="Y24" s="500"/>
      <c r="Z24" s="439" t="s">
        <v>171</v>
      </c>
      <c r="AA24" s="440"/>
      <c r="AB24" s="440"/>
      <c r="AC24" s="440"/>
      <c r="AD24" s="440"/>
      <c r="AE24" s="440"/>
      <c r="AF24" s="440"/>
      <c r="AG24" s="441"/>
      <c r="AH24" s="442">
        <v>91</v>
      </c>
      <c r="AI24" s="443"/>
      <c r="AJ24" s="443"/>
      <c r="AK24" s="443"/>
      <c r="AL24" s="444"/>
      <c r="AM24" s="442">
        <v>274183</v>
      </c>
      <c r="AN24" s="443"/>
      <c r="AO24" s="443"/>
      <c r="AP24" s="443"/>
      <c r="AQ24" s="443"/>
      <c r="AR24" s="444"/>
      <c r="AS24" s="442">
        <v>3013</v>
      </c>
      <c r="AT24" s="443"/>
      <c r="AU24" s="443"/>
      <c r="AV24" s="443"/>
      <c r="AW24" s="443"/>
      <c r="AX24" s="445"/>
      <c r="AY24" s="433" t="s">
        <v>172</v>
      </c>
      <c r="AZ24" s="434"/>
      <c r="BA24" s="434"/>
      <c r="BB24" s="434"/>
      <c r="BC24" s="434"/>
      <c r="BD24" s="434"/>
      <c r="BE24" s="434"/>
      <c r="BF24" s="434"/>
      <c r="BG24" s="434"/>
      <c r="BH24" s="434"/>
      <c r="BI24" s="434"/>
      <c r="BJ24" s="434"/>
      <c r="BK24" s="434"/>
      <c r="BL24" s="434"/>
      <c r="BM24" s="435"/>
      <c r="BN24" s="466">
        <v>3791738</v>
      </c>
      <c r="BO24" s="467"/>
      <c r="BP24" s="467"/>
      <c r="BQ24" s="467"/>
      <c r="BR24" s="467"/>
      <c r="BS24" s="467"/>
      <c r="BT24" s="467"/>
      <c r="BU24" s="468"/>
      <c r="BV24" s="466">
        <v>4015749</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c r="A25" s="187"/>
      <c r="B25" s="498"/>
      <c r="C25" s="499"/>
      <c r="D25" s="500"/>
      <c r="E25" s="439" t="s">
        <v>173</v>
      </c>
      <c r="F25" s="440"/>
      <c r="G25" s="440"/>
      <c r="H25" s="440"/>
      <c r="I25" s="440"/>
      <c r="J25" s="440"/>
      <c r="K25" s="441"/>
      <c r="L25" s="442">
        <v>1</v>
      </c>
      <c r="M25" s="443"/>
      <c r="N25" s="443"/>
      <c r="O25" s="443"/>
      <c r="P25" s="444"/>
      <c r="Q25" s="442">
        <v>5200</v>
      </c>
      <c r="R25" s="443"/>
      <c r="S25" s="443"/>
      <c r="T25" s="443"/>
      <c r="U25" s="443"/>
      <c r="V25" s="444"/>
      <c r="W25" s="508"/>
      <c r="X25" s="499"/>
      <c r="Y25" s="500"/>
      <c r="Z25" s="439" t="s">
        <v>174</v>
      </c>
      <c r="AA25" s="440"/>
      <c r="AB25" s="440"/>
      <c r="AC25" s="440"/>
      <c r="AD25" s="440"/>
      <c r="AE25" s="440"/>
      <c r="AF25" s="440"/>
      <c r="AG25" s="441"/>
      <c r="AH25" s="442" t="s">
        <v>129</v>
      </c>
      <c r="AI25" s="443"/>
      <c r="AJ25" s="443"/>
      <c r="AK25" s="443"/>
      <c r="AL25" s="444"/>
      <c r="AM25" s="442" t="s">
        <v>130</v>
      </c>
      <c r="AN25" s="443"/>
      <c r="AO25" s="443"/>
      <c r="AP25" s="443"/>
      <c r="AQ25" s="443"/>
      <c r="AR25" s="444"/>
      <c r="AS25" s="442" t="s">
        <v>130</v>
      </c>
      <c r="AT25" s="443"/>
      <c r="AU25" s="443"/>
      <c r="AV25" s="443"/>
      <c r="AW25" s="443"/>
      <c r="AX25" s="445"/>
      <c r="AY25" s="458" t="s">
        <v>175</v>
      </c>
      <c r="AZ25" s="459"/>
      <c r="BA25" s="459"/>
      <c r="BB25" s="459"/>
      <c r="BC25" s="459"/>
      <c r="BD25" s="459"/>
      <c r="BE25" s="459"/>
      <c r="BF25" s="459"/>
      <c r="BG25" s="459"/>
      <c r="BH25" s="459"/>
      <c r="BI25" s="459"/>
      <c r="BJ25" s="459"/>
      <c r="BK25" s="459"/>
      <c r="BL25" s="459"/>
      <c r="BM25" s="460"/>
      <c r="BN25" s="461">
        <v>40000</v>
      </c>
      <c r="BO25" s="462"/>
      <c r="BP25" s="462"/>
      <c r="BQ25" s="462"/>
      <c r="BR25" s="462"/>
      <c r="BS25" s="462"/>
      <c r="BT25" s="462"/>
      <c r="BU25" s="463"/>
      <c r="BV25" s="461">
        <v>48000</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c r="A26" s="187"/>
      <c r="B26" s="498"/>
      <c r="C26" s="499"/>
      <c r="D26" s="500"/>
      <c r="E26" s="439" t="s">
        <v>176</v>
      </c>
      <c r="F26" s="440"/>
      <c r="G26" s="440"/>
      <c r="H26" s="440"/>
      <c r="I26" s="440"/>
      <c r="J26" s="440"/>
      <c r="K26" s="441"/>
      <c r="L26" s="442">
        <v>1</v>
      </c>
      <c r="M26" s="443"/>
      <c r="N26" s="443"/>
      <c r="O26" s="443"/>
      <c r="P26" s="444"/>
      <c r="Q26" s="442">
        <v>4580</v>
      </c>
      <c r="R26" s="443"/>
      <c r="S26" s="443"/>
      <c r="T26" s="443"/>
      <c r="U26" s="443"/>
      <c r="V26" s="444"/>
      <c r="W26" s="508"/>
      <c r="X26" s="499"/>
      <c r="Y26" s="500"/>
      <c r="Z26" s="439" t="s">
        <v>177</v>
      </c>
      <c r="AA26" s="521"/>
      <c r="AB26" s="521"/>
      <c r="AC26" s="521"/>
      <c r="AD26" s="521"/>
      <c r="AE26" s="521"/>
      <c r="AF26" s="521"/>
      <c r="AG26" s="522"/>
      <c r="AH26" s="442">
        <v>15</v>
      </c>
      <c r="AI26" s="443"/>
      <c r="AJ26" s="443"/>
      <c r="AK26" s="443"/>
      <c r="AL26" s="444"/>
      <c r="AM26" s="442">
        <v>32865</v>
      </c>
      <c r="AN26" s="443"/>
      <c r="AO26" s="443"/>
      <c r="AP26" s="443"/>
      <c r="AQ26" s="443"/>
      <c r="AR26" s="444"/>
      <c r="AS26" s="442">
        <v>2191</v>
      </c>
      <c r="AT26" s="443"/>
      <c r="AU26" s="443"/>
      <c r="AV26" s="443"/>
      <c r="AW26" s="443"/>
      <c r="AX26" s="445"/>
      <c r="AY26" s="475" t="s">
        <v>178</v>
      </c>
      <c r="AZ26" s="476"/>
      <c r="BA26" s="476"/>
      <c r="BB26" s="476"/>
      <c r="BC26" s="476"/>
      <c r="BD26" s="476"/>
      <c r="BE26" s="476"/>
      <c r="BF26" s="476"/>
      <c r="BG26" s="476"/>
      <c r="BH26" s="476"/>
      <c r="BI26" s="476"/>
      <c r="BJ26" s="476"/>
      <c r="BK26" s="476"/>
      <c r="BL26" s="476"/>
      <c r="BM26" s="477"/>
      <c r="BN26" s="466" t="s">
        <v>130</v>
      </c>
      <c r="BO26" s="467"/>
      <c r="BP26" s="467"/>
      <c r="BQ26" s="467"/>
      <c r="BR26" s="467"/>
      <c r="BS26" s="467"/>
      <c r="BT26" s="467"/>
      <c r="BU26" s="468"/>
      <c r="BV26" s="466" t="s">
        <v>138</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c r="A27" s="187"/>
      <c r="B27" s="498"/>
      <c r="C27" s="499"/>
      <c r="D27" s="500"/>
      <c r="E27" s="439" t="s">
        <v>179</v>
      </c>
      <c r="F27" s="440"/>
      <c r="G27" s="440"/>
      <c r="H27" s="440"/>
      <c r="I27" s="440"/>
      <c r="J27" s="440"/>
      <c r="K27" s="441"/>
      <c r="L27" s="442">
        <v>1</v>
      </c>
      <c r="M27" s="443"/>
      <c r="N27" s="443"/>
      <c r="O27" s="443"/>
      <c r="P27" s="444"/>
      <c r="Q27" s="442">
        <v>2730</v>
      </c>
      <c r="R27" s="443"/>
      <c r="S27" s="443"/>
      <c r="T27" s="443"/>
      <c r="U27" s="443"/>
      <c r="V27" s="444"/>
      <c r="W27" s="508"/>
      <c r="X27" s="499"/>
      <c r="Y27" s="500"/>
      <c r="Z27" s="439" t="s">
        <v>180</v>
      </c>
      <c r="AA27" s="440"/>
      <c r="AB27" s="440"/>
      <c r="AC27" s="440"/>
      <c r="AD27" s="440"/>
      <c r="AE27" s="440"/>
      <c r="AF27" s="440"/>
      <c r="AG27" s="441"/>
      <c r="AH27" s="442">
        <v>19</v>
      </c>
      <c r="AI27" s="443"/>
      <c r="AJ27" s="443"/>
      <c r="AK27" s="443"/>
      <c r="AL27" s="444"/>
      <c r="AM27" s="442">
        <v>53048</v>
      </c>
      <c r="AN27" s="443"/>
      <c r="AO27" s="443"/>
      <c r="AP27" s="443"/>
      <c r="AQ27" s="443"/>
      <c r="AR27" s="444"/>
      <c r="AS27" s="442">
        <v>2792</v>
      </c>
      <c r="AT27" s="443"/>
      <c r="AU27" s="443"/>
      <c r="AV27" s="443"/>
      <c r="AW27" s="443"/>
      <c r="AX27" s="445"/>
      <c r="AY27" s="472" t="s">
        <v>181</v>
      </c>
      <c r="AZ27" s="473"/>
      <c r="BA27" s="473"/>
      <c r="BB27" s="473"/>
      <c r="BC27" s="473"/>
      <c r="BD27" s="473"/>
      <c r="BE27" s="473"/>
      <c r="BF27" s="473"/>
      <c r="BG27" s="473"/>
      <c r="BH27" s="473"/>
      <c r="BI27" s="473"/>
      <c r="BJ27" s="473"/>
      <c r="BK27" s="473"/>
      <c r="BL27" s="473"/>
      <c r="BM27" s="474"/>
      <c r="BN27" s="469">
        <v>200000</v>
      </c>
      <c r="BO27" s="470"/>
      <c r="BP27" s="470"/>
      <c r="BQ27" s="470"/>
      <c r="BR27" s="470"/>
      <c r="BS27" s="470"/>
      <c r="BT27" s="470"/>
      <c r="BU27" s="471"/>
      <c r="BV27" s="469">
        <v>200000</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c r="A28" s="187"/>
      <c r="B28" s="498"/>
      <c r="C28" s="499"/>
      <c r="D28" s="500"/>
      <c r="E28" s="439" t="s">
        <v>182</v>
      </c>
      <c r="F28" s="440"/>
      <c r="G28" s="440"/>
      <c r="H28" s="440"/>
      <c r="I28" s="440"/>
      <c r="J28" s="440"/>
      <c r="K28" s="441"/>
      <c r="L28" s="442">
        <v>1</v>
      </c>
      <c r="M28" s="443"/>
      <c r="N28" s="443"/>
      <c r="O28" s="443"/>
      <c r="P28" s="444"/>
      <c r="Q28" s="442">
        <v>2080</v>
      </c>
      <c r="R28" s="443"/>
      <c r="S28" s="443"/>
      <c r="T28" s="443"/>
      <c r="U28" s="443"/>
      <c r="V28" s="444"/>
      <c r="W28" s="508"/>
      <c r="X28" s="499"/>
      <c r="Y28" s="500"/>
      <c r="Z28" s="439" t="s">
        <v>183</v>
      </c>
      <c r="AA28" s="440"/>
      <c r="AB28" s="440"/>
      <c r="AC28" s="440"/>
      <c r="AD28" s="440"/>
      <c r="AE28" s="440"/>
      <c r="AF28" s="440"/>
      <c r="AG28" s="441"/>
      <c r="AH28" s="442" t="s">
        <v>129</v>
      </c>
      <c r="AI28" s="443"/>
      <c r="AJ28" s="443"/>
      <c r="AK28" s="443"/>
      <c r="AL28" s="444"/>
      <c r="AM28" s="442" t="s">
        <v>129</v>
      </c>
      <c r="AN28" s="443"/>
      <c r="AO28" s="443"/>
      <c r="AP28" s="443"/>
      <c r="AQ28" s="443"/>
      <c r="AR28" s="444"/>
      <c r="AS28" s="442" t="s">
        <v>184</v>
      </c>
      <c r="AT28" s="443"/>
      <c r="AU28" s="443"/>
      <c r="AV28" s="443"/>
      <c r="AW28" s="443"/>
      <c r="AX28" s="445"/>
      <c r="AY28" s="449" t="s">
        <v>185</v>
      </c>
      <c r="AZ28" s="450"/>
      <c r="BA28" s="450"/>
      <c r="BB28" s="451"/>
      <c r="BC28" s="458" t="s">
        <v>48</v>
      </c>
      <c r="BD28" s="459"/>
      <c r="BE28" s="459"/>
      <c r="BF28" s="459"/>
      <c r="BG28" s="459"/>
      <c r="BH28" s="459"/>
      <c r="BI28" s="459"/>
      <c r="BJ28" s="459"/>
      <c r="BK28" s="459"/>
      <c r="BL28" s="459"/>
      <c r="BM28" s="460"/>
      <c r="BN28" s="461">
        <v>2441298</v>
      </c>
      <c r="BO28" s="462"/>
      <c r="BP28" s="462"/>
      <c r="BQ28" s="462"/>
      <c r="BR28" s="462"/>
      <c r="BS28" s="462"/>
      <c r="BT28" s="462"/>
      <c r="BU28" s="463"/>
      <c r="BV28" s="461">
        <v>2968242</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c r="A29" s="187"/>
      <c r="B29" s="498"/>
      <c r="C29" s="499"/>
      <c r="D29" s="500"/>
      <c r="E29" s="439" t="s">
        <v>186</v>
      </c>
      <c r="F29" s="440"/>
      <c r="G29" s="440"/>
      <c r="H29" s="440"/>
      <c r="I29" s="440"/>
      <c r="J29" s="440"/>
      <c r="K29" s="441"/>
      <c r="L29" s="442">
        <v>9</v>
      </c>
      <c r="M29" s="443"/>
      <c r="N29" s="443"/>
      <c r="O29" s="443"/>
      <c r="P29" s="444"/>
      <c r="Q29" s="442">
        <v>1870</v>
      </c>
      <c r="R29" s="443"/>
      <c r="S29" s="443"/>
      <c r="T29" s="443"/>
      <c r="U29" s="443"/>
      <c r="V29" s="444"/>
      <c r="W29" s="509"/>
      <c r="X29" s="510"/>
      <c r="Y29" s="511"/>
      <c r="Z29" s="439" t="s">
        <v>187</v>
      </c>
      <c r="AA29" s="440"/>
      <c r="AB29" s="440"/>
      <c r="AC29" s="440"/>
      <c r="AD29" s="440"/>
      <c r="AE29" s="440"/>
      <c r="AF29" s="440"/>
      <c r="AG29" s="441"/>
      <c r="AH29" s="442">
        <v>110</v>
      </c>
      <c r="AI29" s="443"/>
      <c r="AJ29" s="443"/>
      <c r="AK29" s="443"/>
      <c r="AL29" s="444"/>
      <c r="AM29" s="442">
        <v>327231</v>
      </c>
      <c r="AN29" s="443"/>
      <c r="AO29" s="443"/>
      <c r="AP29" s="443"/>
      <c r="AQ29" s="443"/>
      <c r="AR29" s="444"/>
      <c r="AS29" s="442">
        <v>2975</v>
      </c>
      <c r="AT29" s="443"/>
      <c r="AU29" s="443"/>
      <c r="AV29" s="443"/>
      <c r="AW29" s="443"/>
      <c r="AX29" s="445"/>
      <c r="AY29" s="452"/>
      <c r="AZ29" s="453"/>
      <c r="BA29" s="453"/>
      <c r="BB29" s="454"/>
      <c r="BC29" s="446" t="s">
        <v>188</v>
      </c>
      <c r="BD29" s="447"/>
      <c r="BE29" s="447"/>
      <c r="BF29" s="447"/>
      <c r="BG29" s="447"/>
      <c r="BH29" s="447"/>
      <c r="BI29" s="447"/>
      <c r="BJ29" s="447"/>
      <c r="BK29" s="447"/>
      <c r="BL29" s="447"/>
      <c r="BM29" s="448"/>
      <c r="BN29" s="466">
        <v>2188</v>
      </c>
      <c r="BO29" s="467"/>
      <c r="BP29" s="467"/>
      <c r="BQ29" s="467"/>
      <c r="BR29" s="467"/>
      <c r="BS29" s="467"/>
      <c r="BT29" s="467"/>
      <c r="BU29" s="468"/>
      <c r="BV29" s="466">
        <v>2188</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189</v>
      </c>
      <c r="X30" s="519"/>
      <c r="Y30" s="519"/>
      <c r="Z30" s="519"/>
      <c r="AA30" s="519"/>
      <c r="AB30" s="519"/>
      <c r="AC30" s="519"/>
      <c r="AD30" s="519"/>
      <c r="AE30" s="519"/>
      <c r="AF30" s="519"/>
      <c r="AG30" s="520"/>
      <c r="AH30" s="430">
        <v>96.1</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4006265</v>
      </c>
      <c r="BO30" s="470"/>
      <c r="BP30" s="470"/>
      <c r="BQ30" s="470"/>
      <c r="BR30" s="470"/>
      <c r="BS30" s="470"/>
      <c r="BT30" s="470"/>
      <c r="BU30" s="471"/>
      <c r="BV30" s="469">
        <v>3428239</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29" t="s">
        <v>196</v>
      </c>
      <c r="D33" s="429"/>
      <c r="E33" s="428" t="s">
        <v>197</v>
      </c>
      <c r="F33" s="428"/>
      <c r="G33" s="428"/>
      <c r="H33" s="428"/>
      <c r="I33" s="428"/>
      <c r="J33" s="428"/>
      <c r="K33" s="428"/>
      <c r="L33" s="428"/>
      <c r="M33" s="428"/>
      <c r="N33" s="428"/>
      <c r="O33" s="428"/>
      <c r="P33" s="428"/>
      <c r="Q33" s="428"/>
      <c r="R33" s="428"/>
      <c r="S33" s="428"/>
      <c r="T33" s="216"/>
      <c r="U33" s="429" t="s">
        <v>198</v>
      </c>
      <c r="V33" s="429"/>
      <c r="W33" s="428" t="s">
        <v>197</v>
      </c>
      <c r="X33" s="428"/>
      <c r="Y33" s="428"/>
      <c r="Z33" s="428"/>
      <c r="AA33" s="428"/>
      <c r="AB33" s="428"/>
      <c r="AC33" s="428"/>
      <c r="AD33" s="428"/>
      <c r="AE33" s="428"/>
      <c r="AF33" s="428"/>
      <c r="AG33" s="428"/>
      <c r="AH33" s="428"/>
      <c r="AI33" s="428"/>
      <c r="AJ33" s="428"/>
      <c r="AK33" s="428"/>
      <c r="AL33" s="216"/>
      <c r="AM33" s="429" t="s">
        <v>199</v>
      </c>
      <c r="AN33" s="429"/>
      <c r="AO33" s="428" t="s">
        <v>200</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199</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t="str">
        <f>IF(BG34="","",MAX(C34:D43,U34:V43,AM34:AN43)+1)</f>
        <v/>
      </c>
      <c r="BF34" s="425"/>
      <c r="BG34" s="424"/>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静岡県市町総合事務組合</v>
      </c>
      <c r="BZ34" s="424"/>
      <c r="CA34" s="424"/>
      <c r="CB34" s="424"/>
      <c r="CC34" s="424"/>
      <c r="CD34" s="424"/>
      <c r="CE34" s="424"/>
      <c r="CF34" s="424"/>
      <c r="CG34" s="424"/>
      <c r="CH34" s="424"/>
      <c r="CI34" s="424"/>
      <c r="CJ34" s="424"/>
      <c r="CK34" s="424"/>
      <c r="CL34" s="424"/>
      <c r="CM34" s="424"/>
      <c r="CN34" s="214"/>
      <c r="CO34" s="425" t="str">
        <f>IF(CQ34="","",MAX(C34:D43,U34:V43,AM34:AN43,BE34:BF43,BW34:BX43)+1)</f>
        <v/>
      </c>
      <c r="CP34" s="425"/>
      <c r="CQ34" s="424" t="str">
        <f>IF('各会計、関係団体の財政状況及び健全化判断比率'!BS7="","",'各会計、関係団体の財政状況及び健全化判断比率'!BS7)</f>
        <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介護保険事業特別会計</v>
      </c>
      <c r="X35" s="424"/>
      <c r="Y35" s="424"/>
      <c r="Z35" s="424"/>
      <c r="AA35" s="424"/>
      <c r="AB35" s="424"/>
      <c r="AC35" s="424"/>
      <c r="AD35" s="424"/>
      <c r="AE35" s="424"/>
      <c r="AF35" s="424"/>
      <c r="AG35" s="424"/>
      <c r="AH35" s="424"/>
      <c r="AI35" s="424"/>
      <c r="AJ35" s="424"/>
      <c r="AK35" s="424"/>
      <c r="AL35" s="214"/>
      <c r="AM35" s="425">
        <f t="shared" ref="AM35:AM43" si="0">IF(AO35="","",AM34+1)</f>
        <v>6</v>
      </c>
      <c r="AN35" s="425"/>
      <c r="AO35" s="424" t="str">
        <f>IF('各会計、関係団体の財政状況及び健全化判断比率'!B32="","",'各会計、関係団体の財政状況及び健全化判断比率'!B32)</f>
        <v>温泉事業会計</v>
      </c>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西豆衛生プラント組合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後期高齢者医療特別会計</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下田地区消防組合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下田メディカルセンター（普通会計分）</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下田メディカルセンター（事業会計分）</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静岡県後期高齢者医療広域連合（普通会計分）</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静岡県後期高齢者医療広域連合（事業会計分）</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f t="shared" si="2"/>
        <v>14</v>
      </c>
      <c r="BX41" s="425"/>
      <c r="BY41" s="424" t="str">
        <f>IF('各会計、関係団体の財政状況及び健全化判断比率'!B75="","",'各会計、関係団体の財政状況及び健全化判断比率'!B75)</f>
        <v>静岡地方税滞納整理機構</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9aVLl7p7oOLXtYENn6Ogn/ZFteHnjd70AFnYpzpvLW9oTDK5/K7MNvPX5BD7Q2BTFK679z4bAqmvm33cm2xAEQ==" saltValue="NGvSkUVkcf+FrP38CdI6u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c r="B5" s="744" t="s">
        <v>227</v>
      </c>
      <c r="C5" s="745"/>
      <c r="D5" s="745"/>
      <c r="E5" s="745"/>
      <c r="F5" s="745"/>
      <c r="G5" s="745"/>
      <c r="H5" s="745"/>
      <c r="I5" s="745"/>
      <c r="J5" s="745"/>
      <c r="K5" s="745"/>
      <c r="L5" s="745"/>
      <c r="M5" s="745"/>
      <c r="N5" s="745"/>
      <c r="O5" s="745"/>
      <c r="P5" s="745"/>
      <c r="Q5" s="746"/>
      <c r="R5" s="733">
        <v>896781</v>
      </c>
      <c r="S5" s="734"/>
      <c r="T5" s="734"/>
      <c r="U5" s="734"/>
      <c r="V5" s="734"/>
      <c r="W5" s="734"/>
      <c r="X5" s="734"/>
      <c r="Y5" s="777"/>
      <c r="Z5" s="795">
        <v>11.5</v>
      </c>
      <c r="AA5" s="795"/>
      <c r="AB5" s="795"/>
      <c r="AC5" s="795"/>
      <c r="AD5" s="796">
        <v>896781</v>
      </c>
      <c r="AE5" s="796"/>
      <c r="AF5" s="796"/>
      <c r="AG5" s="796"/>
      <c r="AH5" s="796"/>
      <c r="AI5" s="796"/>
      <c r="AJ5" s="796"/>
      <c r="AK5" s="796"/>
      <c r="AL5" s="778">
        <v>27.4</v>
      </c>
      <c r="AM5" s="749"/>
      <c r="AN5" s="749"/>
      <c r="AO5" s="779"/>
      <c r="AP5" s="744" t="s">
        <v>228</v>
      </c>
      <c r="AQ5" s="745"/>
      <c r="AR5" s="745"/>
      <c r="AS5" s="745"/>
      <c r="AT5" s="745"/>
      <c r="AU5" s="745"/>
      <c r="AV5" s="745"/>
      <c r="AW5" s="745"/>
      <c r="AX5" s="745"/>
      <c r="AY5" s="745"/>
      <c r="AZ5" s="745"/>
      <c r="BA5" s="745"/>
      <c r="BB5" s="745"/>
      <c r="BC5" s="745"/>
      <c r="BD5" s="745"/>
      <c r="BE5" s="745"/>
      <c r="BF5" s="746"/>
      <c r="BG5" s="678">
        <v>862061</v>
      </c>
      <c r="BH5" s="679"/>
      <c r="BI5" s="679"/>
      <c r="BJ5" s="679"/>
      <c r="BK5" s="679"/>
      <c r="BL5" s="679"/>
      <c r="BM5" s="679"/>
      <c r="BN5" s="680"/>
      <c r="BO5" s="715">
        <v>96.1</v>
      </c>
      <c r="BP5" s="715"/>
      <c r="BQ5" s="715"/>
      <c r="BR5" s="715"/>
      <c r="BS5" s="716" t="s">
        <v>130</v>
      </c>
      <c r="BT5" s="716"/>
      <c r="BU5" s="716"/>
      <c r="BV5" s="716"/>
      <c r="BW5" s="716"/>
      <c r="BX5" s="716"/>
      <c r="BY5" s="716"/>
      <c r="BZ5" s="716"/>
      <c r="CA5" s="716"/>
      <c r="CB5" s="775"/>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c r="B6" s="675" t="s">
        <v>232</v>
      </c>
      <c r="C6" s="676"/>
      <c r="D6" s="676"/>
      <c r="E6" s="676"/>
      <c r="F6" s="676"/>
      <c r="G6" s="676"/>
      <c r="H6" s="676"/>
      <c r="I6" s="676"/>
      <c r="J6" s="676"/>
      <c r="K6" s="676"/>
      <c r="L6" s="676"/>
      <c r="M6" s="676"/>
      <c r="N6" s="676"/>
      <c r="O6" s="676"/>
      <c r="P6" s="676"/>
      <c r="Q6" s="677"/>
      <c r="R6" s="678">
        <v>34296</v>
      </c>
      <c r="S6" s="679"/>
      <c r="T6" s="679"/>
      <c r="U6" s="679"/>
      <c r="V6" s="679"/>
      <c r="W6" s="679"/>
      <c r="X6" s="679"/>
      <c r="Y6" s="680"/>
      <c r="Z6" s="715">
        <v>0.4</v>
      </c>
      <c r="AA6" s="715"/>
      <c r="AB6" s="715"/>
      <c r="AC6" s="715"/>
      <c r="AD6" s="716">
        <v>34296</v>
      </c>
      <c r="AE6" s="716"/>
      <c r="AF6" s="716"/>
      <c r="AG6" s="716"/>
      <c r="AH6" s="716"/>
      <c r="AI6" s="716"/>
      <c r="AJ6" s="716"/>
      <c r="AK6" s="716"/>
      <c r="AL6" s="681">
        <v>1</v>
      </c>
      <c r="AM6" s="682"/>
      <c r="AN6" s="682"/>
      <c r="AO6" s="717"/>
      <c r="AP6" s="675" t="s">
        <v>233</v>
      </c>
      <c r="AQ6" s="676"/>
      <c r="AR6" s="676"/>
      <c r="AS6" s="676"/>
      <c r="AT6" s="676"/>
      <c r="AU6" s="676"/>
      <c r="AV6" s="676"/>
      <c r="AW6" s="676"/>
      <c r="AX6" s="676"/>
      <c r="AY6" s="676"/>
      <c r="AZ6" s="676"/>
      <c r="BA6" s="676"/>
      <c r="BB6" s="676"/>
      <c r="BC6" s="676"/>
      <c r="BD6" s="676"/>
      <c r="BE6" s="676"/>
      <c r="BF6" s="677"/>
      <c r="BG6" s="678">
        <v>862061</v>
      </c>
      <c r="BH6" s="679"/>
      <c r="BI6" s="679"/>
      <c r="BJ6" s="679"/>
      <c r="BK6" s="679"/>
      <c r="BL6" s="679"/>
      <c r="BM6" s="679"/>
      <c r="BN6" s="680"/>
      <c r="BO6" s="715">
        <v>96.1</v>
      </c>
      <c r="BP6" s="715"/>
      <c r="BQ6" s="715"/>
      <c r="BR6" s="715"/>
      <c r="BS6" s="716" t="s">
        <v>130</v>
      </c>
      <c r="BT6" s="716"/>
      <c r="BU6" s="716"/>
      <c r="BV6" s="716"/>
      <c r="BW6" s="716"/>
      <c r="BX6" s="716"/>
      <c r="BY6" s="716"/>
      <c r="BZ6" s="716"/>
      <c r="CA6" s="716"/>
      <c r="CB6" s="775"/>
      <c r="CD6" s="736" t="s">
        <v>234</v>
      </c>
      <c r="CE6" s="737"/>
      <c r="CF6" s="737"/>
      <c r="CG6" s="737"/>
      <c r="CH6" s="737"/>
      <c r="CI6" s="737"/>
      <c r="CJ6" s="737"/>
      <c r="CK6" s="737"/>
      <c r="CL6" s="737"/>
      <c r="CM6" s="737"/>
      <c r="CN6" s="737"/>
      <c r="CO6" s="737"/>
      <c r="CP6" s="737"/>
      <c r="CQ6" s="738"/>
      <c r="CR6" s="678">
        <v>76302</v>
      </c>
      <c r="CS6" s="679"/>
      <c r="CT6" s="679"/>
      <c r="CU6" s="679"/>
      <c r="CV6" s="679"/>
      <c r="CW6" s="679"/>
      <c r="CX6" s="679"/>
      <c r="CY6" s="680"/>
      <c r="CZ6" s="778">
        <v>1</v>
      </c>
      <c r="DA6" s="749"/>
      <c r="DB6" s="749"/>
      <c r="DC6" s="781"/>
      <c r="DD6" s="684">
        <v>15180</v>
      </c>
      <c r="DE6" s="679"/>
      <c r="DF6" s="679"/>
      <c r="DG6" s="679"/>
      <c r="DH6" s="679"/>
      <c r="DI6" s="679"/>
      <c r="DJ6" s="679"/>
      <c r="DK6" s="679"/>
      <c r="DL6" s="679"/>
      <c r="DM6" s="679"/>
      <c r="DN6" s="679"/>
      <c r="DO6" s="679"/>
      <c r="DP6" s="680"/>
      <c r="DQ6" s="684">
        <v>61122</v>
      </c>
      <c r="DR6" s="679"/>
      <c r="DS6" s="679"/>
      <c r="DT6" s="679"/>
      <c r="DU6" s="679"/>
      <c r="DV6" s="679"/>
      <c r="DW6" s="679"/>
      <c r="DX6" s="679"/>
      <c r="DY6" s="679"/>
      <c r="DZ6" s="679"/>
      <c r="EA6" s="679"/>
      <c r="EB6" s="679"/>
      <c r="EC6" s="722"/>
    </row>
    <row r="7" spans="2:143" ht="11.25" customHeight="1">
      <c r="B7" s="675" t="s">
        <v>235</v>
      </c>
      <c r="C7" s="676"/>
      <c r="D7" s="676"/>
      <c r="E7" s="676"/>
      <c r="F7" s="676"/>
      <c r="G7" s="676"/>
      <c r="H7" s="676"/>
      <c r="I7" s="676"/>
      <c r="J7" s="676"/>
      <c r="K7" s="676"/>
      <c r="L7" s="676"/>
      <c r="M7" s="676"/>
      <c r="N7" s="676"/>
      <c r="O7" s="676"/>
      <c r="P7" s="676"/>
      <c r="Q7" s="677"/>
      <c r="R7" s="678">
        <v>632</v>
      </c>
      <c r="S7" s="679"/>
      <c r="T7" s="679"/>
      <c r="U7" s="679"/>
      <c r="V7" s="679"/>
      <c r="W7" s="679"/>
      <c r="X7" s="679"/>
      <c r="Y7" s="680"/>
      <c r="Z7" s="715">
        <v>0</v>
      </c>
      <c r="AA7" s="715"/>
      <c r="AB7" s="715"/>
      <c r="AC7" s="715"/>
      <c r="AD7" s="716">
        <v>632</v>
      </c>
      <c r="AE7" s="716"/>
      <c r="AF7" s="716"/>
      <c r="AG7" s="716"/>
      <c r="AH7" s="716"/>
      <c r="AI7" s="716"/>
      <c r="AJ7" s="716"/>
      <c r="AK7" s="716"/>
      <c r="AL7" s="681">
        <v>0</v>
      </c>
      <c r="AM7" s="682"/>
      <c r="AN7" s="682"/>
      <c r="AO7" s="717"/>
      <c r="AP7" s="675" t="s">
        <v>236</v>
      </c>
      <c r="AQ7" s="676"/>
      <c r="AR7" s="676"/>
      <c r="AS7" s="676"/>
      <c r="AT7" s="676"/>
      <c r="AU7" s="676"/>
      <c r="AV7" s="676"/>
      <c r="AW7" s="676"/>
      <c r="AX7" s="676"/>
      <c r="AY7" s="676"/>
      <c r="AZ7" s="676"/>
      <c r="BA7" s="676"/>
      <c r="BB7" s="676"/>
      <c r="BC7" s="676"/>
      <c r="BD7" s="676"/>
      <c r="BE7" s="676"/>
      <c r="BF7" s="677"/>
      <c r="BG7" s="678">
        <v>277363</v>
      </c>
      <c r="BH7" s="679"/>
      <c r="BI7" s="679"/>
      <c r="BJ7" s="679"/>
      <c r="BK7" s="679"/>
      <c r="BL7" s="679"/>
      <c r="BM7" s="679"/>
      <c r="BN7" s="680"/>
      <c r="BO7" s="715">
        <v>30.9</v>
      </c>
      <c r="BP7" s="715"/>
      <c r="BQ7" s="715"/>
      <c r="BR7" s="715"/>
      <c r="BS7" s="716" t="s">
        <v>237</v>
      </c>
      <c r="BT7" s="716"/>
      <c r="BU7" s="716"/>
      <c r="BV7" s="716"/>
      <c r="BW7" s="716"/>
      <c r="BX7" s="716"/>
      <c r="BY7" s="716"/>
      <c r="BZ7" s="716"/>
      <c r="CA7" s="716"/>
      <c r="CB7" s="775"/>
      <c r="CD7" s="711" t="s">
        <v>238</v>
      </c>
      <c r="CE7" s="712"/>
      <c r="CF7" s="712"/>
      <c r="CG7" s="712"/>
      <c r="CH7" s="712"/>
      <c r="CI7" s="712"/>
      <c r="CJ7" s="712"/>
      <c r="CK7" s="712"/>
      <c r="CL7" s="712"/>
      <c r="CM7" s="712"/>
      <c r="CN7" s="712"/>
      <c r="CO7" s="712"/>
      <c r="CP7" s="712"/>
      <c r="CQ7" s="713"/>
      <c r="CR7" s="678">
        <v>2536368</v>
      </c>
      <c r="CS7" s="679"/>
      <c r="CT7" s="679"/>
      <c r="CU7" s="679"/>
      <c r="CV7" s="679"/>
      <c r="CW7" s="679"/>
      <c r="CX7" s="679"/>
      <c r="CY7" s="680"/>
      <c r="CZ7" s="715">
        <v>34</v>
      </c>
      <c r="DA7" s="715"/>
      <c r="DB7" s="715"/>
      <c r="DC7" s="715"/>
      <c r="DD7" s="684">
        <v>4737</v>
      </c>
      <c r="DE7" s="679"/>
      <c r="DF7" s="679"/>
      <c r="DG7" s="679"/>
      <c r="DH7" s="679"/>
      <c r="DI7" s="679"/>
      <c r="DJ7" s="679"/>
      <c r="DK7" s="679"/>
      <c r="DL7" s="679"/>
      <c r="DM7" s="679"/>
      <c r="DN7" s="679"/>
      <c r="DO7" s="679"/>
      <c r="DP7" s="680"/>
      <c r="DQ7" s="684">
        <v>1229916</v>
      </c>
      <c r="DR7" s="679"/>
      <c r="DS7" s="679"/>
      <c r="DT7" s="679"/>
      <c r="DU7" s="679"/>
      <c r="DV7" s="679"/>
      <c r="DW7" s="679"/>
      <c r="DX7" s="679"/>
      <c r="DY7" s="679"/>
      <c r="DZ7" s="679"/>
      <c r="EA7" s="679"/>
      <c r="EB7" s="679"/>
      <c r="EC7" s="722"/>
    </row>
    <row r="8" spans="2:143" ht="11.25" customHeight="1">
      <c r="B8" s="675" t="s">
        <v>239</v>
      </c>
      <c r="C8" s="676"/>
      <c r="D8" s="676"/>
      <c r="E8" s="676"/>
      <c r="F8" s="676"/>
      <c r="G8" s="676"/>
      <c r="H8" s="676"/>
      <c r="I8" s="676"/>
      <c r="J8" s="676"/>
      <c r="K8" s="676"/>
      <c r="L8" s="676"/>
      <c r="M8" s="676"/>
      <c r="N8" s="676"/>
      <c r="O8" s="676"/>
      <c r="P8" s="676"/>
      <c r="Q8" s="677"/>
      <c r="R8" s="678">
        <v>2927</v>
      </c>
      <c r="S8" s="679"/>
      <c r="T8" s="679"/>
      <c r="U8" s="679"/>
      <c r="V8" s="679"/>
      <c r="W8" s="679"/>
      <c r="X8" s="679"/>
      <c r="Y8" s="680"/>
      <c r="Z8" s="715">
        <v>0</v>
      </c>
      <c r="AA8" s="715"/>
      <c r="AB8" s="715"/>
      <c r="AC8" s="715"/>
      <c r="AD8" s="716">
        <v>2927</v>
      </c>
      <c r="AE8" s="716"/>
      <c r="AF8" s="716"/>
      <c r="AG8" s="716"/>
      <c r="AH8" s="716"/>
      <c r="AI8" s="716"/>
      <c r="AJ8" s="716"/>
      <c r="AK8" s="716"/>
      <c r="AL8" s="681">
        <v>0.1</v>
      </c>
      <c r="AM8" s="682"/>
      <c r="AN8" s="682"/>
      <c r="AO8" s="717"/>
      <c r="AP8" s="675" t="s">
        <v>240</v>
      </c>
      <c r="AQ8" s="676"/>
      <c r="AR8" s="676"/>
      <c r="AS8" s="676"/>
      <c r="AT8" s="676"/>
      <c r="AU8" s="676"/>
      <c r="AV8" s="676"/>
      <c r="AW8" s="676"/>
      <c r="AX8" s="676"/>
      <c r="AY8" s="676"/>
      <c r="AZ8" s="676"/>
      <c r="BA8" s="676"/>
      <c r="BB8" s="676"/>
      <c r="BC8" s="676"/>
      <c r="BD8" s="676"/>
      <c r="BE8" s="676"/>
      <c r="BF8" s="677"/>
      <c r="BG8" s="678">
        <v>14232</v>
      </c>
      <c r="BH8" s="679"/>
      <c r="BI8" s="679"/>
      <c r="BJ8" s="679"/>
      <c r="BK8" s="679"/>
      <c r="BL8" s="679"/>
      <c r="BM8" s="679"/>
      <c r="BN8" s="680"/>
      <c r="BO8" s="715">
        <v>1.6</v>
      </c>
      <c r="BP8" s="715"/>
      <c r="BQ8" s="715"/>
      <c r="BR8" s="715"/>
      <c r="BS8" s="684" t="s">
        <v>130</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1090683</v>
      </c>
      <c r="CS8" s="679"/>
      <c r="CT8" s="679"/>
      <c r="CU8" s="679"/>
      <c r="CV8" s="679"/>
      <c r="CW8" s="679"/>
      <c r="CX8" s="679"/>
      <c r="CY8" s="680"/>
      <c r="CZ8" s="715">
        <v>14.6</v>
      </c>
      <c r="DA8" s="715"/>
      <c r="DB8" s="715"/>
      <c r="DC8" s="715"/>
      <c r="DD8" s="684" t="s">
        <v>130</v>
      </c>
      <c r="DE8" s="679"/>
      <c r="DF8" s="679"/>
      <c r="DG8" s="679"/>
      <c r="DH8" s="679"/>
      <c r="DI8" s="679"/>
      <c r="DJ8" s="679"/>
      <c r="DK8" s="679"/>
      <c r="DL8" s="679"/>
      <c r="DM8" s="679"/>
      <c r="DN8" s="679"/>
      <c r="DO8" s="679"/>
      <c r="DP8" s="680"/>
      <c r="DQ8" s="684">
        <v>720120</v>
      </c>
      <c r="DR8" s="679"/>
      <c r="DS8" s="679"/>
      <c r="DT8" s="679"/>
      <c r="DU8" s="679"/>
      <c r="DV8" s="679"/>
      <c r="DW8" s="679"/>
      <c r="DX8" s="679"/>
      <c r="DY8" s="679"/>
      <c r="DZ8" s="679"/>
      <c r="EA8" s="679"/>
      <c r="EB8" s="679"/>
      <c r="EC8" s="722"/>
    </row>
    <row r="9" spans="2:143" ht="11.25" customHeight="1">
      <c r="B9" s="675" t="s">
        <v>242</v>
      </c>
      <c r="C9" s="676"/>
      <c r="D9" s="676"/>
      <c r="E9" s="676"/>
      <c r="F9" s="676"/>
      <c r="G9" s="676"/>
      <c r="H9" s="676"/>
      <c r="I9" s="676"/>
      <c r="J9" s="676"/>
      <c r="K9" s="676"/>
      <c r="L9" s="676"/>
      <c r="M9" s="676"/>
      <c r="N9" s="676"/>
      <c r="O9" s="676"/>
      <c r="P9" s="676"/>
      <c r="Q9" s="677"/>
      <c r="R9" s="678">
        <v>1959</v>
      </c>
      <c r="S9" s="679"/>
      <c r="T9" s="679"/>
      <c r="U9" s="679"/>
      <c r="V9" s="679"/>
      <c r="W9" s="679"/>
      <c r="X9" s="679"/>
      <c r="Y9" s="680"/>
      <c r="Z9" s="715">
        <v>0</v>
      </c>
      <c r="AA9" s="715"/>
      <c r="AB9" s="715"/>
      <c r="AC9" s="715"/>
      <c r="AD9" s="716">
        <v>1959</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232857</v>
      </c>
      <c r="BH9" s="679"/>
      <c r="BI9" s="679"/>
      <c r="BJ9" s="679"/>
      <c r="BK9" s="679"/>
      <c r="BL9" s="679"/>
      <c r="BM9" s="679"/>
      <c r="BN9" s="680"/>
      <c r="BO9" s="715">
        <v>26</v>
      </c>
      <c r="BP9" s="715"/>
      <c r="BQ9" s="715"/>
      <c r="BR9" s="715"/>
      <c r="BS9" s="684" t="s">
        <v>130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536448</v>
      </c>
      <c r="CS9" s="679"/>
      <c r="CT9" s="679"/>
      <c r="CU9" s="679"/>
      <c r="CV9" s="679"/>
      <c r="CW9" s="679"/>
      <c r="CX9" s="679"/>
      <c r="CY9" s="680"/>
      <c r="CZ9" s="715">
        <v>7.2</v>
      </c>
      <c r="DA9" s="715"/>
      <c r="DB9" s="715"/>
      <c r="DC9" s="715"/>
      <c r="DD9" s="684">
        <v>74437</v>
      </c>
      <c r="DE9" s="679"/>
      <c r="DF9" s="679"/>
      <c r="DG9" s="679"/>
      <c r="DH9" s="679"/>
      <c r="DI9" s="679"/>
      <c r="DJ9" s="679"/>
      <c r="DK9" s="679"/>
      <c r="DL9" s="679"/>
      <c r="DM9" s="679"/>
      <c r="DN9" s="679"/>
      <c r="DO9" s="679"/>
      <c r="DP9" s="680"/>
      <c r="DQ9" s="684">
        <v>421349</v>
      </c>
      <c r="DR9" s="679"/>
      <c r="DS9" s="679"/>
      <c r="DT9" s="679"/>
      <c r="DU9" s="679"/>
      <c r="DV9" s="679"/>
      <c r="DW9" s="679"/>
      <c r="DX9" s="679"/>
      <c r="DY9" s="679"/>
      <c r="DZ9" s="679"/>
      <c r="EA9" s="679"/>
      <c r="EB9" s="679"/>
      <c r="EC9" s="722"/>
    </row>
    <row r="10" spans="2:143" ht="11.25" customHeight="1">
      <c r="B10" s="675" t="s">
        <v>245</v>
      </c>
      <c r="C10" s="676"/>
      <c r="D10" s="676"/>
      <c r="E10" s="676"/>
      <c r="F10" s="676"/>
      <c r="G10" s="676"/>
      <c r="H10" s="676"/>
      <c r="I10" s="676"/>
      <c r="J10" s="676"/>
      <c r="K10" s="676"/>
      <c r="L10" s="676"/>
      <c r="M10" s="676"/>
      <c r="N10" s="676"/>
      <c r="O10" s="676"/>
      <c r="P10" s="676"/>
      <c r="Q10" s="677"/>
      <c r="R10" s="678" t="s">
        <v>237</v>
      </c>
      <c r="S10" s="679"/>
      <c r="T10" s="679"/>
      <c r="U10" s="679"/>
      <c r="V10" s="679"/>
      <c r="W10" s="679"/>
      <c r="X10" s="679"/>
      <c r="Y10" s="680"/>
      <c r="Z10" s="715" t="s">
        <v>130</v>
      </c>
      <c r="AA10" s="715"/>
      <c r="AB10" s="715"/>
      <c r="AC10" s="715"/>
      <c r="AD10" s="716" t="s">
        <v>130</v>
      </c>
      <c r="AE10" s="716"/>
      <c r="AF10" s="716"/>
      <c r="AG10" s="716"/>
      <c r="AH10" s="716"/>
      <c r="AI10" s="716"/>
      <c r="AJ10" s="716"/>
      <c r="AK10" s="716"/>
      <c r="AL10" s="681" t="s">
        <v>237</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19167</v>
      </c>
      <c r="BH10" s="679"/>
      <c r="BI10" s="679"/>
      <c r="BJ10" s="679"/>
      <c r="BK10" s="679"/>
      <c r="BL10" s="679"/>
      <c r="BM10" s="679"/>
      <c r="BN10" s="680"/>
      <c r="BO10" s="715">
        <v>2.1</v>
      </c>
      <c r="BP10" s="715"/>
      <c r="BQ10" s="715"/>
      <c r="BR10" s="715"/>
      <c r="BS10" s="684" t="s">
        <v>237</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237</v>
      </c>
      <c r="CS10" s="679"/>
      <c r="CT10" s="679"/>
      <c r="CU10" s="679"/>
      <c r="CV10" s="679"/>
      <c r="CW10" s="679"/>
      <c r="CX10" s="679"/>
      <c r="CY10" s="680"/>
      <c r="CZ10" s="715" t="s">
        <v>130</v>
      </c>
      <c r="DA10" s="715"/>
      <c r="DB10" s="715"/>
      <c r="DC10" s="715"/>
      <c r="DD10" s="684" t="s">
        <v>237</v>
      </c>
      <c r="DE10" s="679"/>
      <c r="DF10" s="679"/>
      <c r="DG10" s="679"/>
      <c r="DH10" s="679"/>
      <c r="DI10" s="679"/>
      <c r="DJ10" s="679"/>
      <c r="DK10" s="679"/>
      <c r="DL10" s="679"/>
      <c r="DM10" s="679"/>
      <c r="DN10" s="679"/>
      <c r="DO10" s="679"/>
      <c r="DP10" s="680"/>
      <c r="DQ10" s="684" t="s">
        <v>237</v>
      </c>
      <c r="DR10" s="679"/>
      <c r="DS10" s="679"/>
      <c r="DT10" s="679"/>
      <c r="DU10" s="679"/>
      <c r="DV10" s="679"/>
      <c r="DW10" s="679"/>
      <c r="DX10" s="679"/>
      <c r="DY10" s="679"/>
      <c r="DZ10" s="679"/>
      <c r="EA10" s="679"/>
      <c r="EB10" s="679"/>
      <c r="EC10" s="722"/>
    </row>
    <row r="11" spans="2:143" ht="11.25" customHeight="1">
      <c r="B11" s="675" t="s">
        <v>248</v>
      </c>
      <c r="C11" s="676"/>
      <c r="D11" s="676"/>
      <c r="E11" s="676"/>
      <c r="F11" s="676"/>
      <c r="G11" s="676"/>
      <c r="H11" s="676"/>
      <c r="I11" s="676"/>
      <c r="J11" s="676"/>
      <c r="K11" s="676"/>
      <c r="L11" s="676"/>
      <c r="M11" s="676"/>
      <c r="N11" s="676"/>
      <c r="O11" s="676"/>
      <c r="P11" s="676"/>
      <c r="Q11" s="677"/>
      <c r="R11" s="678">
        <v>145785</v>
      </c>
      <c r="S11" s="679"/>
      <c r="T11" s="679"/>
      <c r="U11" s="679"/>
      <c r="V11" s="679"/>
      <c r="W11" s="679"/>
      <c r="X11" s="679"/>
      <c r="Y11" s="680"/>
      <c r="Z11" s="681">
        <v>1.9</v>
      </c>
      <c r="AA11" s="682"/>
      <c r="AB11" s="682"/>
      <c r="AC11" s="683"/>
      <c r="AD11" s="684">
        <v>145785</v>
      </c>
      <c r="AE11" s="679"/>
      <c r="AF11" s="679"/>
      <c r="AG11" s="679"/>
      <c r="AH11" s="679"/>
      <c r="AI11" s="679"/>
      <c r="AJ11" s="679"/>
      <c r="AK11" s="680"/>
      <c r="AL11" s="681">
        <v>4.5</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11107</v>
      </c>
      <c r="BH11" s="679"/>
      <c r="BI11" s="679"/>
      <c r="BJ11" s="679"/>
      <c r="BK11" s="679"/>
      <c r="BL11" s="679"/>
      <c r="BM11" s="679"/>
      <c r="BN11" s="680"/>
      <c r="BO11" s="715">
        <v>1.2</v>
      </c>
      <c r="BP11" s="715"/>
      <c r="BQ11" s="715"/>
      <c r="BR11" s="715"/>
      <c r="BS11" s="684" t="s">
        <v>237</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413746</v>
      </c>
      <c r="CS11" s="679"/>
      <c r="CT11" s="679"/>
      <c r="CU11" s="679"/>
      <c r="CV11" s="679"/>
      <c r="CW11" s="679"/>
      <c r="CX11" s="679"/>
      <c r="CY11" s="680"/>
      <c r="CZ11" s="715">
        <v>5.6</v>
      </c>
      <c r="DA11" s="715"/>
      <c r="DB11" s="715"/>
      <c r="DC11" s="715"/>
      <c r="DD11" s="684">
        <v>299164</v>
      </c>
      <c r="DE11" s="679"/>
      <c r="DF11" s="679"/>
      <c r="DG11" s="679"/>
      <c r="DH11" s="679"/>
      <c r="DI11" s="679"/>
      <c r="DJ11" s="679"/>
      <c r="DK11" s="679"/>
      <c r="DL11" s="679"/>
      <c r="DM11" s="679"/>
      <c r="DN11" s="679"/>
      <c r="DO11" s="679"/>
      <c r="DP11" s="680"/>
      <c r="DQ11" s="684">
        <v>93555</v>
      </c>
      <c r="DR11" s="679"/>
      <c r="DS11" s="679"/>
      <c r="DT11" s="679"/>
      <c r="DU11" s="679"/>
      <c r="DV11" s="679"/>
      <c r="DW11" s="679"/>
      <c r="DX11" s="679"/>
      <c r="DY11" s="679"/>
      <c r="DZ11" s="679"/>
      <c r="EA11" s="679"/>
      <c r="EB11" s="679"/>
      <c r="EC11" s="722"/>
    </row>
    <row r="12" spans="2:143" ht="11.25" customHeight="1">
      <c r="B12" s="675" t="s">
        <v>251</v>
      </c>
      <c r="C12" s="676"/>
      <c r="D12" s="676"/>
      <c r="E12" s="676"/>
      <c r="F12" s="676"/>
      <c r="G12" s="676"/>
      <c r="H12" s="676"/>
      <c r="I12" s="676"/>
      <c r="J12" s="676"/>
      <c r="K12" s="676"/>
      <c r="L12" s="676"/>
      <c r="M12" s="676"/>
      <c r="N12" s="676"/>
      <c r="O12" s="676"/>
      <c r="P12" s="676"/>
      <c r="Q12" s="677"/>
      <c r="R12" s="678" t="s">
        <v>130</v>
      </c>
      <c r="S12" s="679"/>
      <c r="T12" s="679"/>
      <c r="U12" s="679"/>
      <c r="V12" s="679"/>
      <c r="W12" s="679"/>
      <c r="X12" s="679"/>
      <c r="Y12" s="680"/>
      <c r="Z12" s="715" t="s">
        <v>237</v>
      </c>
      <c r="AA12" s="715"/>
      <c r="AB12" s="715"/>
      <c r="AC12" s="715"/>
      <c r="AD12" s="716" t="s">
        <v>130</v>
      </c>
      <c r="AE12" s="716"/>
      <c r="AF12" s="716"/>
      <c r="AG12" s="716"/>
      <c r="AH12" s="716"/>
      <c r="AI12" s="716"/>
      <c r="AJ12" s="716"/>
      <c r="AK12" s="716"/>
      <c r="AL12" s="681" t="s">
        <v>237</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501937</v>
      </c>
      <c r="BH12" s="679"/>
      <c r="BI12" s="679"/>
      <c r="BJ12" s="679"/>
      <c r="BK12" s="679"/>
      <c r="BL12" s="679"/>
      <c r="BM12" s="679"/>
      <c r="BN12" s="680"/>
      <c r="BO12" s="715">
        <v>56</v>
      </c>
      <c r="BP12" s="715"/>
      <c r="BQ12" s="715"/>
      <c r="BR12" s="715"/>
      <c r="BS12" s="684" t="s">
        <v>130</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983128</v>
      </c>
      <c r="CS12" s="679"/>
      <c r="CT12" s="679"/>
      <c r="CU12" s="679"/>
      <c r="CV12" s="679"/>
      <c r="CW12" s="679"/>
      <c r="CX12" s="679"/>
      <c r="CY12" s="680"/>
      <c r="CZ12" s="715">
        <v>13.2</v>
      </c>
      <c r="DA12" s="715"/>
      <c r="DB12" s="715"/>
      <c r="DC12" s="715"/>
      <c r="DD12" s="684">
        <v>17543</v>
      </c>
      <c r="DE12" s="679"/>
      <c r="DF12" s="679"/>
      <c r="DG12" s="679"/>
      <c r="DH12" s="679"/>
      <c r="DI12" s="679"/>
      <c r="DJ12" s="679"/>
      <c r="DK12" s="679"/>
      <c r="DL12" s="679"/>
      <c r="DM12" s="679"/>
      <c r="DN12" s="679"/>
      <c r="DO12" s="679"/>
      <c r="DP12" s="680"/>
      <c r="DQ12" s="684">
        <v>270043</v>
      </c>
      <c r="DR12" s="679"/>
      <c r="DS12" s="679"/>
      <c r="DT12" s="679"/>
      <c r="DU12" s="679"/>
      <c r="DV12" s="679"/>
      <c r="DW12" s="679"/>
      <c r="DX12" s="679"/>
      <c r="DY12" s="679"/>
      <c r="DZ12" s="679"/>
      <c r="EA12" s="679"/>
      <c r="EB12" s="679"/>
      <c r="EC12" s="722"/>
    </row>
    <row r="13" spans="2:143" ht="11.25" customHeight="1">
      <c r="B13" s="675" t="s">
        <v>254</v>
      </c>
      <c r="C13" s="676"/>
      <c r="D13" s="676"/>
      <c r="E13" s="676"/>
      <c r="F13" s="676"/>
      <c r="G13" s="676"/>
      <c r="H13" s="676"/>
      <c r="I13" s="676"/>
      <c r="J13" s="676"/>
      <c r="K13" s="676"/>
      <c r="L13" s="676"/>
      <c r="M13" s="676"/>
      <c r="N13" s="676"/>
      <c r="O13" s="676"/>
      <c r="P13" s="676"/>
      <c r="Q13" s="677"/>
      <c r="R13" s="678" t="s">
        <v>130</v>
      </c>
      <c r="S13" s="679"/>
      <c r="T13" s="679"/>
      <c r="U13" s="679"/>
      <c r="V13" s="679"/>
      <c r="W13" s="679"/>
      <c r="X13" s="679"/>
      <c r="Y13" s="680"/>
      <c r="Z13" s="715" t="s">
        <v>130</v>
      </c>
      <c r="AA13" s="715"/>
      <c r="AB13" s="715"/>
      <c r="AC13" s="715"/>
      <c r="AD13" s="716" t="s">
        <v>237</v>
      </c>
      <c r="AE13" s="716"/>
      <c r="AF13" s="716"/>
      <c r="AG13" s="716"/>
      <c r="AH13" s="716"/>
      <c r="AI13" s="716"/>
      <c r="AJ13" s="716"/>
      <c r="AK13" s="716"/>
      <c r="AL13" s="681" t="s">
        <v>130</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499702</v>
      </c>
      <c r="BH13" s="679"/>
      <c r="BI13" s="679"/>
      <c r="BJ13" s="679"/>
      <c r="BK13" s="679"/>
      <c r="BL13" s="679"/>
      <c r="BM13" s="679"/>
      <c r="BN13" s="680"/>
      <c r="BO13" s="715">
        <v>55.7</v>
      </c>
      <c r="BP13" s="715"/>
      <c r="BQ13" s="715"/>
      <c r="BR13" s="715"/>
      <c r="BS13" s="684" t="s">
        <v>237</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191638</v>
      </c>
      <c r="CS13" s="679"/>
      <c r="CT13" s="679"/>
      <c r="CU13" s="679"/>
      <c r="CV13" s="679"/>
      <c r="CW13" s="679"/>
      <c r="CX13" s="679"/>
      <c r="CY13" s="680"/>
      <c r="CZ13" s="715">
        <v>2.6</v>
      </c>
      <c r="DA13" s="715"/>
      <c r="DB13" s="715"/>
      <c r="DC13" s="715"/>
      <c r="DD13" s="684">
        <v>115707</v>
      </c>
      <c r="DE13" s="679"/>
      <c r="DF13" s="679"/>
      <c r="DG13" s="679"/>
      <c r="DH13" s="679"/>
      <c r="DI13" s="679"/>
      <c r="DJ13" s="679"/>
      <c r="DK13" s="679"/>
      <c r="DL13" s="679"/>
      <c r="DM13" s="679"/>
      <c r="DN13" s="679"/>
      <c r="DO13" s="679"/>
      <c r="DP13" s="680"/>
      <c r="DQ13" s="684">
        <v>95591</v>
      </c>
      <c r="DR13" s="679"/>
      <c r="DS13" s="679"/>
      <c r="DT13" s="679"/>
      <c r="DU13" s="679"/>
      <c r="DV13" s="679"/>
      <c r="DW13" s="679"/>
      <c r="DX13" s="679"/>
      <c r="DY13" s="679"/>
      <c r="DZ13" s="679"/>
      <c r="EA13" s="679"/>
      <c r="EB13" s="679"/>
      <c r="EC13" s="722"/>
    </row>
    <row r="14" spans="2:143" ht="11.25" customHeight="1">
      <c r="B14" s="675" t="s">
        <v>257</v>
      </c>
      <c r="C14" s="676"/>
      <c r="D14" s="676"/>
      <c r="E14" s="676"/>
      <c r="F14" s="676"/>
      <c r="G14" s="676"/>
      <c r="H14" s="676"/>
      <c r="I14" s="676"/>
      <c r="J14" s="676"/>
      <c r="K14" s="676"/>
      <c r="L14" s="676"/>
      <c r="M14" s="676"/>
      <c r="N14" s="676"/>
      <c r="O14" s="676"/>
      <c r="P14" s="676"/>
      <c r="Q14" s="677"/>
      <c r="R14" s="678">
        <v>5775</v>
      </c>
      <c r="S14" s="679"/>
      <c r="T14" s="679"/>
      <c r="U14" s="679"/>
      <c r="V14" s="679"/>
      <c r="W14" s="679"/>
      <c r="X14" s="679"/>
      <c r="Y14" s="680"/>
      <c r="Z14" s="715">
        <v>0.1</v>
      </c>
      <c r="AA14" s="715"/>
      <c r="AB14" s="715"/>
      <c r="AC14" s="715"/>
      <c r="AD14" s="716">
        <v>5775</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25297</v>
      </c>
      <c r="BH14" s="679"/>
      <c r="BI14" s="679"/>
      <c r="BJ14" s="679"/>
      <c r="BK14" s="679"/>
      <c r="BL14" s="679"/>
      <c r="BM14" s="679"/>
      <c r="BN14" s="680"/>
      <c r="BO14" s="715">
        <v>2.8</v>
      </c>
      <c r="BP14" s="715"/>
      <c r="BQ14" s="715"/>
      <c r="BR14" s="715"/>
      <c r="BS14" s="684" t="s">
        <v>130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494280</v>
      </c>
      <c r="CS14" s="679"/>
      <c r="CT14" s="679"/>
      <c r="CU14" s="679"/>
      <c r="CV14" s="679"/>
      <c r="CW14" s="679"/>
      <c r="CX14" s="679"/>
      <c r="CY14" s="680"/>
      <c r="CZ14" s="715">
        <v>6.6</v>
      </c>
      <c r="DA14" s="715"/>
      <c r="DB14" s="715"/>
      <c r="DC14" s="715"/>
      <c r="DD14" s="684">
        <v>174314</v>
      </c>
      <c r="DE14" s="679"/>
      <c r="DF14" s="679"/>
      <c r="DG14" s="679"/>
      <c r="DH14" s="679"/>
      <c r="DI14" s="679"/>
      <c r="DJ14" s="679"/>
      <c r="DK14" s="679"/>
      <c r="DL14" s="679"/>
      <c r="DM14" s="679"/>
      <c r="DN14" s="679"/>
      <c r="DO14" s="679"/>
      <c r="DP14" s="680"/>
      <c r="DQ14" s="684">
        <v>296029</v>
      </c>
      <c r="DR14" s="679"/>
      <c r="DS14" s="679"/>
      <c r="DT14" s="679"/>
      <c r="DU14" s="679"/>
      <c r="DV14" s="679"/>
      <c r="DW14" s="679"/>
      <c r="DX14" s="679"/>
      <c r="DY14" s="679"/>
      <c r="DZ14" s="679"/>
      <c r="EA14" s="679"/>
      <c r="EB14" s="679"/>
      <c r="EC14" s="722"/>
    </row>
    <row r="15" spans="2:143" ht="11.25" customHeight="1">
      <c r="B15" s="675" t="s">
        <v>260</v>
      </c>
      <c r="C15" s="676"/>
      <c r="D15" s="676"/>
      <c r="E15" s="676"/>
      <c r="F15" s="676"/>
      <c r="G15" s="676"/>
      <c r="H15" s="676"/>
      <c r="I15" s="676"/>
      <c r="J15" s="676"/>
      <c r="K15" s="676"/>
      <c r="L15" s="676"/>
      <c r="M15" s="676"/>
      <c r="N15" s="676"/>
      <c r="O15" s="676"/>
      <c r="P15" s="676"/>
      <c r="Q15" s="677"/>
      <c r="R15" s="678" t="s">
        <v>237</v>
      </c>
      <c r="S15" s="679"/>
      <c r="T15" s="679"/>
      <c r="U15" s="679"/>
      <c r="V15" s="679"/>
      <c r="W15" s="679"/>
      <c r="X15" s="679"/>
      <c r="Y15" s="680"/>
      <c r="Z15" s="715" t="s">
        <v>130</v>
      </c>
      <c r="AA15" s="715"/>
      <c r="AB15" s="715"/>
      <c r="AC15" s="715"/>
      <c r="AD15" s="716" t="s">
        <v>130</v>
      </c>
      <c r="AE15" s="716"/>
      <c r="AF15" s="716"/>
      <c r="AG15" s="716"/>
      <c r="AH15" s="716"/>
      <c r="AI15" s="716"/>
      <c r="AJ15" s="716"/>
      <c r="AK15" s="716"/>
      <c r="AL15" s="681" t="s">
        <v>130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57424</v>
      </c>
      <c r="BH15" s="679"/>
      <c r="BI15" s="679"/>
      <c r="BJ15" s="679"/>
      <c r="BK15" s="679"/>
      <c r="BL15" s="679"/>
      <c r="BM15" s="679"/>
      <c r="BN15" s="680"/>
      <c r="BO15" s="715">
        <v>6.4</v>
      </c>
      <c r="BP15" s="715"/>
      <c r="BQ15" s="715"/>
      <c r="BR15" s="715"/>
      <c r="BS15" s="684" t="s">
        <v>237</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460721</v>
      </c>
      <c r="CS15" s="679"/>
      <c r="CT15" s="679"/>
      <c r="CU15" s="679"/>
      <c r="CV15" s="679"/>
      <c r="CW15" s="679"/>
      <c r="CX15" s="679"/>
      <c r="CY15" s="680"/>
      <c r="CZ15" s="715">
        <v>6.2</v>
      </c>
      <c r="DA15" s="715"/>
      <c r="DB15" s="715"/>
      <c r="DC15" s="715"/>
      <c r="DD15" s="684">
        <v>55985</v>
      </c>
      <c r="DE15" s="679"/>
      <c r="DF15" s="679"/>
      <c r="DG15" s="679"/>
      <c r="DH15" s="679"/>
      <c r="DI15" s="679"/>
      <c r="DJ15" s="679"/>
      <c r="DK15" s="679"/>
      <c r="DL15" s="679"/>
      <c r="DM15" s="679"/>
      <c r="DN15" s="679"/>
      <c r="DO15" s="679"/>
      <c r="DP15" s="680"/>
      <c r="DQ15" s="684">
        <v>430354</v>
      </c>
      <c r="DR15" s="679"/>
      <c r="DS15" s="679"/>
      <c r="DT15" s="679"/>
      <c r="DU15" s="679"/>
      <c r="DV15" s="679"/>
      <c r="DW15" s="679"/>
      <c r="DX15" s="679"/>
      <c r="DY15" s="679"/>
      <c r="DZ15" s="679"/>
      <c r="EA15" s="679"/>
      <c r="EB15" s="679"/>
      <c r="EC15" s="722"/>
    </row>
    <row r="16" spans="2:143" ht="11.25" customHeight="1">
      <c r="B16" s="675" t="s">
        <v>263</v>
      </c>
      <c r="C16" s="676"/>
      <c r="D16" s="676"/>
      <c r="E16" s="676"/>
      <c r="F16" s="676"/>
      <c r="G16" s="676"/>
      <c r="H16" s="676"/>
      <c r="I16" s="676"/>
      <c r="J16" s="676"/>
      <c r="K16" s="676"/>
      <c r="L16" s="676"/>
      <c r="M16" s="676"/>
      <c r="N16" s="676"/>
      <c r="O16" s="676"/>
      <c r="P16" s="676"/>
      <c r="Q16" s="677"/>
      <c r="R16" s="678">
        <v>1653</v>
      </c>
      <c r="S16" s="679"/>
      <c r="T16" s="679"/>
      <c r="U16" s="679"/>
      <c r="V16" s="679"/>
      <c r="W16" s="679"/>
      <c r="X16" s="679"/>
      <c r="Y16" s="680"/>
      <c r="Z16" s="715">
        <v>0</v>
      </c>
      <c r="AA16" s="715"/>
      <c r="AB16" s="715"/>
      <c r="AC16" s="715"/>
      <c r="AD16" s="716">
        <v>1653</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v>40</v>
      </c>
      <c r="BH16" s="679"/>
      <c r="BI16" s="679"/>
      <c r="BJ16" s="679"/>
      <c r="BK16" s="679"/>
      <c r="BL16" s="679"/>
      <c r="BM16" s="679"/>
      <c r="BN16" s="680"/>
      <c r="BO16" s="715">
        <v>0</v>
      </c>
      <c r="BP16" s="715"/>
      <c r="BQ16" s="715"/>
      <c r="BR16" s="715"/>
      <c r="BS16" s="684" t="s">
        <v>130</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57611</v>
      </c>
      <c r="CS16" s="679"/>
      <c r="CT16" s="679"/>
      <c r="CU16" s="679"/>
      <c r="CV16" s="679"/>
      <c r="CW16" s="679"/>
      <c r="CX16" s="679"/>
      <c r="CY16" s="680"/>
      <c r="CZ16" s="715">
        <v>0.8</v>
      </c>
      <c r="DA16" s="715"/>
      <c r="DB16" s="715"/>
      <c r="DC16" s="715"/>
      <c r="DD16" s="684" t="s">
        <v>130</v>
      </c>
      <c r="DE16" s="679"/>
      <c r="DF16" s="679"/>
      <c r="DG16" s="679"/>
      <c r="DH16" s="679"/>
      <c r="DI16" s="679"/>
      <c r="DJ16" s="679"/>
      <c r="DK16" s="679"/>
      <c r="DL16" s="679"/>
      <c r="DM16" s="679"/>
      <c r="DN16" s="679"/>
      <c r="DO16" s="679"/>
      <c r="DP16" s="680"/>
      <c r="DQ16" s="684">
        <v>52605</v>
      </c>
      <c r="DR16" s="679"/>
      <c r="DS16" s="679"/>
      <c r="DT16" s="679"/>
      <c r="DU16" s="679"/>
      <c r="DV16" s="679"/>
      <c r="DW16" s="679"/>
      <c r="DX16" s="679"/>
      <c r="DY16" s="679"/>
      <c r="DZ16" s="679"/>
      <c r="EA16" s="679"/>
      <c r="EB16" s="679"/>
      <c r="EC16" s="722"/>
    </row>
    <row r="17" spans="2:133" ht="11.25" customHeight="1">
      <c r="B17" s="675" t="s">
        <v>266</v>
      </c>
      <c r="C17" s="676"/>
      <c r="D17" s="676"/>
      <c r="E17" s="676"/>
      <c r="F17" s="676"/>
      <c r="G17" s="676"/>
      <c r="H17" s="676"/>
      <c r="I17" s="676"/>
      <c r="J17" s="676"/>
      <c r="K17" s="676"/>
      <c r="L17" s="676"/>
      <c r="M17" s="676"/>
      <c r="N17" s="676"/>
      <c r="O17" s="676"/>
      <c r="P17" s="676"/>
      <c r="Q17" s="677"/>
      <c r="R17" s="678">
        <v>12632</v>
      </c>
      <c r="S17" s="679"/>
      <c r="T17" s="679"/>
      <c r="U17" s="679"/>
      <c r="V17" s="679"/>
      <c r="W17" s="679"/>
      <c r="X17" s="679"/>
      <c r="Y17" s="680"/>
      <c r="Z17" s="715">
        <v>0.2</v>
      </c>
      <c r="AA17" s="715"/>
      <c r="AB17" s="715"/>
      <c r="AC17" s="715"/>
      <c r="AD17" s="716">
        <v>12632</v>
      </c>
      <c r="AE17" s="716"/>
      <c r="AF17" s="716"/>
      <c r="AG17" s="716"/>
      <c r="AH17" s="716"/>
      <c r="AI17" s="716"/>
      <c r="AJ17" s="716"/>
      <c r="AK17" s="716"/>
      <c r="AL17" s="681">
        <v>0.4</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130</v>
      </c>
      <c r="BH17" s="679"/>
      <c r="BI17" s="679"/>
      <c r="BJ17" s="679"/>
      <c r="BK17" s="679"/>
      <c r="BL17" s="679"/>
      <c r="BM17" s="679"/>
      <c r="BN17" s="680"/>
      <c r="BO17" s="715" t="s">
        <v>237</v>
      </c>
      <c r="BP17" s="715"/>
      <c r="BQ17" s="715"/>
      <c r="BR17" s="715"/>
      <c r="BS17" s="684" t="s">
        <v>237</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613516</v>
      </c>
      <c r="CS17" s="679"/>
      <c r="CT17" s="679"/>
      <c r="CU17" s="679"/>
      <c r="CV17" s="679"/>
      <c r="CW17" s="679"/>
      <c r="CX17" s="679"/>
      <c r="CY17" s="680"/>
      <c r="CZ17" s="715">
        <v>8.1999999999999993</v>
      </c>
      <c r="DA17" s="715"/>
      <c r="DB17" s="715"/>
      <c r="DC17" s="715"/>
      <c r="DD17" s="684" t="s">
        <v>237</v>
      </c>
      <c r="DE17" s="679"/>
      <c r="DF17" s="679"/>
      <c r="DG17" s="679"/>
      <c r="DH17" s="679"/>
      <c r="DI17" s="679"/>
      <c r="DJ17" s="679"/>
      <c r="DK17" s="679"/>
      <c r="DL17" s="679"/>
      <c r="DM17" s="679"/>
      <c r="DN17" s="679"/>
      <c r="DO17" s="679"/>
      <c r="DP17" s="680"/>
      <c r="DQ17" s="684">
        <v>613516</v>
      </c>
      <c r="DR17" s="679"/>
      <c r="DS17" s="679"/>
      <c r="DT17" s="679"/>
      <c r="DU17" s="679"/>
      <c r="DV17" s="679"/>
      <c r="DW17" s="679"/>
      <c r="DX17" s="679"/>
      <c r="DY17" s="679"/>
      <c r="DZ17" s="679"/>
      <c r="EA17" s="679"/>
      <c r="EB17" s="679"/>
      <c r="EC17" s="722"/>
    </row>
    <row r="18" spans="2:133" ht="11.25" customHeight="1">
      <c r="B18" s="675" t="s">
        <v>269</v>
      </c>
      <c r="C18" s="676"/>
      <c r="D18" s="676"/>
      <c r="E18" s="676"/>
      <c r="F18" s="676"/>
      <c r="G18" s="676"/>
      <c r="H18" s="676"/>
      <c r="I18" s="676"/>
      <c r="J18" s="676"/>
      <c r="K18" s="676"/>
      <c r="L18" s="676"/>
      <c r="M18" s="676"/>
      <c r="N18" s="676"/>
      <c r="O18" s="676"/>
      <c r="P18" s="676"/>
      <c r="Q18" s="677"/>
      <c r="R18" s="678">
        <v>2215</v>
      </c>
      <c r="S18" s="679"/>
      <c r="T18" s="679"/>
      <c r="U18" s="679"/>
      <c r="V18" s="679"/>
      <c r="W18" s="679"/>
      <c r="X18" s="679"/>
      <c r="Y18" s="680"/>
      <c r="Z18" s="715">
        <v>0</v>
      </c>
      <c r="AA18" s="715"/>
      <c r="AB18" s="715"/>
      <c r="AC18" s="715"/>
      <c r="AD18" s="716">
        <v>2215</v>
      </c>
      <c r="AE18" s="716"/>
      <c r="AF18" s="716"/>
      <c r="AG18" s="716"/>
      <c r="AH18" s="716"/>
      <c r="AI18" s="716"/>
      <c r="AJ18" s="716"/>
      <c r="AK18" s="716"/>
      <c r="AL18" s="681">
        <v>0.1</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237</v>
      </c>
      <c r="BH18" s="679"/>
      <c r="BI18" s="679"/>
      <c r="BJ18" s="679"/>
      <c r="BK18" s="679"/>
      <c r="BL18" s="679"/>
      <c r="BM18" s="679"/>
      <c r="BN18" s="680"/>
      <c r="BO18" s="715" t="s">
        <v>130</v>
      </c>
      <c r="BP18" s="715"/>
      <c r="BQ18" s="715"/>
      <c r="BR18" s="715"/>
      <c r="BS18" s="684" t="s">
        <v>130</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237</v>
      </c>
      <c r="CS18" s="679"/>
      <c r="CT18" s="679"/>
      <c r="CU18" s="679"/>
      <c r="CV18" s="679"/>
      <c r="CW18" s="679"/>
      <c r="CX18" s="679"/>
      <c r="CY18" s="680"/>
      <c r="CZ18" s="715" t="s">
        <v>130</v>
      </c>
      <c r="DA18" s="715"/>
      <c r="DB18" s="715"/>
      <c r="DC18" s="715"/>
      <c r="DD18" s="684" t="s">
        <v>237</v>
      </c>
      <c r="DE18" s="679"/>
      <c r="DF18" s="679"/>
      <c r="DG18" s="679"/>
      <c r="DH18" s="679"/>
      <c r="DI18" s="679"/>
      <c r="DJ18" s="679"/>
      <c r="DK18" s="679"/>
      <c r="DL18" s="679"/>
      <c r="DM18" s="679"/>
      <c r="DN18" s="679"/>
      <c r="DO18" s="679"/>
      <c r="DP18" s="680"/>
      <c r="DQ18" s="684" t="s">
        <v>130</v>
      </c>
      <c r="DR18" s="679"/>
      <c r="DS18" s="679"/>
      <c r="DT18" s="679"/>
      <c r="DU18" s="679"/>
      <c r="DV18" s="679"/>
      <c r="DW18" s="679"/>
      <c r="DX18" s="679"/>
      <c r="DY18" s="679"/>
      <c r="DZ18" s="679"/>
      <c r="EA18" s="679"/>
      <c r="EB18" s="679"/>
      <c r="EC18" s="722"/>
    </row>
    <row r="19" spans="2:133" ht="11.25" customHeight="1">
      <c r="B19" s="675" t="s">
        <v>272</v>
      </c>
      <c r="C19" s="676"/>
      <c r="D19" s="676"/>
      <c r="E19" s="676"/>
      <c r="F19" s="676"/>
      <c r="G19" s="676"/>
      <c r="H19" s="676"/>
      <c r="I19" s="676"/>
      <c r="J19" s="676"/>
      <c r="K19" s="676"/>
      <c r="L19" s="676"/>
      <c r="M19" s="676"/>
      <c r="N19" s="676"/>
      <c r="O19" s="676"/>
      <c r="P19" s="676"/>
      <c r="Q19" s="677"/>
      <c r="R19" s="678">
        <v>899</v>
      </c>
      <c r="S19" s="679"/>
      <c r="T19" s="679"/>
      <c r="U19" s="679"/>
      <c r="V19" s="679"/>
      <c r="W19" s="679"/>
      <c r="X19" s="679"/>
      <c r="Y19" s="680"/>
      <c r="Z19" s="715">
        <v>0</v>
      </c>
      <c r="AA19" s="715"/>
      <c r="AB19" s="715"/>
      <c r="AC19" s="715"/>
      <c r="AD19" s="716">
        <v>899</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v>34720</v>
      </c>
      <c r="BH19" s="679"/>
      <c r="BI19" s="679"/>
      <c r="BJ19" s="679"/>
      <c r="BK19" s="679"/>
      <c r="BL19" s="679"/>
      <c r="BM19" s="679"/>
      <c r="BN19" s="680"/>
      <c r="BO19" s="715">
        <v>3.9</v>
      </c>
      <c r="BP19" s="715"/>
      <c r="BQ19" s="715"/>
      <c r="BR19" s="715"/>
      <c r="BS19" s="684" t="s">
        <v>130</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130</v>
      </c>
      <c r="DA19" s="715"/>
      <c r="DB19" s="715"/>
      <c r="DC19" s="715"/>
      <c r="DD19" s="684" t="s">
        <v>237</v>
      </c>
      <c r="DE19" s="679"/>
      <c r="DF19" s="679"/>
      <c r="DG19" s="679"/>
      <c r="DH19" s="679"/>
      <c r="DI19" s="679"/>
      <c r="DJ19" s="679"/>
      <c r="DK19" s="679"/>
      <c r="DL19" s="679"/>
      <c r="DM19" s="679"/>
      <c r="DN19" s="679"/>
      <c r="DO19" s="679"/>
      <c r="DP19" s="680"/>
      <c r="DQ19" s="684" t="s">
        <v>130</v>
      </c>
      <c r="DR19" s="679"/>
      <c r="DS19" s="679"/>
      <c r="DT19" s="679"/>
      <c r="DU19" s="679"/>
      <c r="DV19" s="679"/>
      <c r="DW19" s="679"/>
      <c r="DX19" s="679"/>
      <c r="DY19" s="679"/>
      <c r="DZ19" s="679"/>
      <c r="EA19" s="679"/>
      <c r="EB19" s="679"/>
      <c r="EC19" s="722"/>
    </row>
    <row r="20" spans="2:133" ht="11.25" customHeight="1">
      <c r="B20" s="675" t="s">
        <v>275</v>
      </c>
      <c r="C20" s="676"/>
      <c r="D20" s="676"/>
      <c r="E20" s="676"/>
      <c r="F20" s="676"/>
      <c r="G20" s="676"/>
      <c r="H20" s="676"/>
      <c r="I20" s="676"/>
      <c r="J20" s="676"/>
      <c r="K20" s="676"/>
      <c r="L20" s="676"/>
      <c r="M20" s="676"/>
      <c r="N20" s="676"/>
      <c r="O20" s="676"/>
      <c r="P20" s="676"/>
      <c r="Q20" s="677"/>
      <c r="R20" s="678">
        <v>247</v>
      </c>
      <c r="S20" s="679"/>
      <c r="T20" s="679"/>
      <c r="U20" s="679"/>
      <c r="V20" s="679"/>
      <c r="W20" s="679"/>
      <c r="X20" s="679"/>
      <c r="Y20" s="680"/>
      <c r="Z20" s="715">
        <v>0</v>
      </c>
      <c r="AA20" s="715"/>
      <c r="AB20" s="715"/>
      <c r="AC20" s="715"/>
      <c r="AD20" s="716">
        <v>247</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v>34720</v>
      </c>
      <c r="BH20" s="679"/>
      <c r="BI20" s="679"/>
      <c r="BJ20" s="679"/>
      <c r="BK20" s="679"/>
      <c r="BL20" s="679"/>
      <c r="BM20" s="679"/>
      <c r="BN20" s="680"/>
      <c r="BO20" s="715">
        <v>3.9</v>
      </c>
      <c r="BP20" s="715"/>
      <c r="BQ20" s="715"/>
      <c r="BR20" s="715"/>
      <c r="BS20" s="684" t="s">
        <v>237</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7454441</v>
      </c>
      <c r="CS20" s="679"/>
      <c r="CT20" s="679"/>
      <c r="CU20" s="679"/>
      <c r="CV20" s="679"/>
      <c r="CW20" s="679"/>
      <c r="CX20" s="679"/>
      <c r="CY20" s="680"/>
      <c r="CZ20" s="715">
        <v>100</v>
      </c>
      <c r="DA20" s="715"/>
      <c r="DB20" s="715"/>
      <c r="DC20" s="715"/>
      <c r="DD20" s="684">
        <v>757067</v>
      </c>
      <c r="DE20" s="679"/>
      <c r="DF20" s="679"/>
      <c r="DG20" s="679"/>
      <c r="DH20" s="679"/>
      <c r="DI20" s="679"/>
      <c r="DJ20" s="679"/>
      <c r="DK20" s="679"/>
      <c r="DL20" s="679"/>
      <c r="DM20" s="679"/>
      <c r="DN20" s="679"/>
      <c r="DO20" s="679"/>
      <c r="DP20" s="680"/>
      <c r="DQ20" s="684">
        <v>4284200</v>
      </c>
      <c r="DR20" s="679"/>
      <c r="DS20" s="679"/>
      <c r="DT20" s="679"/>
      <c r="DU20" s="679"/>
      <c r="DV20" s="679"/>
      <c r="DW20" s="679"/>
      <c r="DX20" s="679"/>
      <c r="DY20" s="679"/>
      <c r="DZ20" s="679"/>
      <c r="EA20" s="679"/>
      <c r="EB20" s="679"/>
      <c r="EC20" s="722"/>
    </row>
    <row r="21" spans="2:133" ht="11.25" customHeight="1">
      <c r="B21" s="675" t="s">
        <v>278</v>
      </c>
      <c r="C21" s="676"/>
      <c r="D21" s="676"/>
      <c r="E21" s="676"/>
      <c r="F21" s="676"/>
      <c r="G21" s="676"/>
      <c r="H21" s="676"/>
      <c r="I21" s="676"/>
      <c r="J21" s="676"/>
      <c r="K21" s="676"/>
      <c r="L21" s="676"/>
      <c r="M21" s="676"/>
      <c r="N21" s="676"/>
      <c r="O21" s="676"/>
      <c r="P21" s="676"/>
      <c r="Q21" s="677"/>
      <c r="R21" s="678">
        <v>9271</v>
      </c>
      <c r="S21" s="679"/>
      <c r="T21" s="679"/>
      <c r="U21" s="679"/>
      <c r="V21" s="679"/>
      <c r="W21" s="679"/>
      <c r="X21" s="679"/>
      <c r="Y21" s="680"/>
      <c r="Z21" s="715">
        <v>0.1</v>
      </c>
      <c r="AA21" s="715"/>
      <c r="AB21" s="715"/>
      <c r="AC21" s="715"/>
      <c r="AD21" s="716">
        <v>9271</v>
      </c>
      <c r="AE21" s="716"/>
      <c r="AF21" s="716"/>
      <c r="AG21" s="716"/>
      <c r="AH21" s="716"/>
      <c r="AI21" s="716"/>
      <c r="AJ21" s="716"/>
      <c r="AK21" s="716"/>
      <c r="AL21" s="681">
        <v>0.3</v>
      </c>
      <c r="AM21" s="682"/>
      <c r="AN21" s="682"/>
      <c r="AO21" s="717"/>
      <c r="AP21" s="772" t="s">
        <v>279</v>
      </c>
      <c r="AQ21" s="780"/>
      <c r="AR21" s="780"/>
      <c r="AS21" s="780"/>
      <c r="AT21" s="780"/>
      <c r="AU21" s="780"/>
      <c r="AV21" s="780"/>
      <c r="AW21" s="780"/>
      <c r="AX21" s="780"/>
      <c r="AY21" s="780"/>
      <c r="AZ21" s="780"/>
      <c r="BA21" s="780"/>
      <c r="BB21" s="780"/>
      <c r="BC21" s="780"/>
      <c r="BD21" s="780"/>
      <c r="BE21" s="780"/>
      <c r="BF21" s="774"/>
      <c r="BG21" s="678">
        <v>34720</v>
      </c>
      <c r="BH21" s="679"/>
      <c r="BI21" s="679"/>
      <c r="BJ21" s="679"/>
      <c r="BK21" s="679"/>
      <c r="BL21" s="679"/>
      <c r="BM21" s="679"/>
      <c r="BN21" s="680"/>
      <c r="BO21" s="715">
        <v>3.9</v>
      </c>
      <c r="BP21" s="715"/>
      <c r="BQ21" s="715"/>
      <c r="BR21" s="715"/>
      <c r="BS21" s="684" t="s">
        <v>130</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c r="B22" s="675" t="s">
        <v>280</v>
      </c>
      <c r="C22" s="676"/>
      <c r="D22" s="676"/>
      <c r="E22" s="676"/>
      <c r="F22" s="676"/>
      <c r="G22" s="676"/>
      <c r="H22" s="676"/>
      <c r="I22" s="676"/>
      <c r="J22" s="676"/>
      <c r="K22" s="676"/>
      <c r="L22" s="676"/>
      <c r="M22" s="676"/>
      <c r="N22" s="676"/>
      <c r="O22" s="676"/>
      <c r="P22" s="676"/>
      <c r="Q22" s="677"/>
      <c r="R22" s="678">
        <v>2335277</v>
      </c>
      <c r="S22" s="679"/>
      <c r="T22" s="679"/>
      <c r="U22" s="679"/>
      <c r="V22" s="679"/>
      <c r="W22" s="679"/>
      <c r="X22" s="679"/>
      <c r="Y22" s="680"/>
      <c r="Z22" s="715">
        <v>30</v>
      </c>
      <c r="AA22" s="715"/>
      <c r="AB22" s="715"/>
      <c r="AC22" s="715"/>
      <c r="AD22" s="716">
        <v>2158485</v>
      </c>
      <c r="AE22" s="716"/>
      <c r="AF22" s="716"/>
      <c r="AG22" s="716"/>
      <c r="AH22" s="716"/>
      <c r="AI22" s="716"/>
      <c r="AJ22" s="716"/>
      <c r="AK22" s="716"/>
      <c r="AL22" s="681">
        <v>65.900000000000006</v>
      </c>
      <c r="AM22" s="682"/>
      <c r="AN22" s="682"/>
      <c r="AO22" s="717"/>
      <c r="AP22" s="772" t="s">
        <v>281</v>
      </c>
      <c r="AQ22" s="780"/>
      <c r="AR22" s="780"/>
      <c r="AS22" s="780"/>
      <c r="AT22" s="780"/>
      <c r="AU22" s="780"/>
      <c r="AV22" s="780"/>
      <c r="AW22" s="780"/>
      <c r="AX22" s="780"/>
      <c r="AY22" s="780"/>
      <c r="AZ22" s="780"/>
      <c r="BA22" s="780"/>
      <c r="BB22" s="780"/>
      <c r="BC22" s="780"/>
      <c r="BD22" s="780"/>
      <c r="BE22" s="780"/>
      <c r="BF22" s="774"/>
      <c r="BG22" s="678" t="s">
        <v>130</v>
      </c>
      <c r="BH22" s="679"/>
      <c r="BI22" s="679"/>
      <c r="BJ22" s="679"/>
      <c r="BK22" s="679"/>
      <c r="BL22" s="679"/>
      <c r="BM22" s="679"/>
      <c r="BN22" s="680"/>
      <c r="BO22" s="715" t="s">
        <v>237</v>
      </c>
      <c r="BP22" s="715"/>
      <c r="BQ22" s="715"/>
      <c r="BR22" s="715"/>
      <c r="BS22" s="684" t="s">
        <v>237</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c r="B23" s="675" t="s">
        <v>283</v>
      </c>
      <c r="C23" s="676"/>
      <c r="D23" s="676"/>
      <c r="E23" s="676"/>
      <c r="F23" s="676"/>
      <c r="G23" s="676"/>
      <c r="H23" s="676"/>
      <c r="I23" s="676"/>
      <c r="J23" s="676"/>
      <c r="K23" s="676"/>
      <c r="L23" s="676"/>
      <c r="M23" s="676"/>
      <c r="N23" s="676"/>
      <c r="O23" s="676"/>
      <c r="P23" s="676"/>
      <c r="Q23" s="677"/>
      <c r="R23" s="678">
        <v>2158485</v>
      </c>
      <c r="S23" s="679"/>
      <c r="T23" s="679"/>
      <c r="U23" s="679"/>
      <c r="V23" s="679"/>
      <c r="W23" s="679"/>
      <c r="X23" s="679"/>
      <c r="Y23" s="680"/>
      <c r="Z23" s="715">
        <v>27.7</v>
      </c>
      <c r="AA23" s="715"/>
      <c r="AB23" s="715"/>
      <c r="AC23" s="715"/>
      <c r="AD23" s="716">
        <v>2158485</v>
      </c>
      <c r="AE23" s="716"/>
      <c r="AF23" s="716"/>
      <c r="AG23" s="716"/>
      <c r="AH23" s="716"/>
      <c r="AI23" s="716"/>
      <c r="AJ23" s="716"/>
      <c r="AK23" s="716"/>
      <c r="AL23" s="681">
        <v>65.900000000000006</v>
      </c>
      <c r="AM23" s="682"/>
      <c r="AN23" s="682"/>
      <c r="AO23" s="717"/>
      <c r="AP23" s="772" t="s">
        <v>284</v>
      </c>
      <c r="AQ23" s="780"/>
      <c r="AR23" s="780"/>
      <c r="AS23" s="780"/>
      <c r="AT23" s="780"/>
      <c r="AU23" s="780"/>
      <c r="AV23" s="780"/>
      <c r="AW23" s="780"/>
      <c r="AX23" s="780"/>
      <c r="AY23" s="780"/>
      <c r="AZ23" s="780"/>
      <c r="BA23" s="780"/>
      <c r="BB23" s="780"/>
      <c r="BC23" s="780"/>
      <c r="BD23" s="780"/>
      <c r="BE23" s="780"/>
      <c r="BF23" s="774"/>
      <c r="BG23" s="678" t="s">
        <v>130</v>
      </c>
      <c r="BH23" s="679"/>
      <c r="BI23" s="679"/>
      <c r="BJ23" s="679"/>
      <c r="BK23" s="679"/>
      <c r="BL23" s="679"/>
      <c r="BM23" s="679"/>
      <c r="BN23" s="680"/>
      <c r="BO23" s="715" t="s">
        <v>130</v>
      </c>
      <c r="BP23" s="715"/>
      <c r="BQ23" s="715"/>
      <c r="BR23" s="715"/>
      <c r="BS23" s="684" t="s">
        <v>237</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c r="B24" s="675" t="s">
        <v>290</v>
      </c>
      <c r="C24" s="676"/>
      <c r="D24" s="676"/>
      <c r="E24" s="676"/>
      <c r="F24" s="676"/>
      <c r="G24" s="676"/>
      <c r="H24" s="676"/>
      <c r="I24" s="676"/>
      <c r="J24" s="676"/>
      <c r="K24" s="676"/>
      <c r="L24" s="676"/>
      <c r="M24" s="676"/>
      <c r="N24" s="676"/>
      <c r="O24" s="676"/>
      <c r="P24" s="676"/>
      <c r="Q24" s="677"/>
      <c r="R24" s="678">
        <v>176792</v>
      </c>
      <c r="S24" s="679"/>
      <c r="T24" s="679"/>
      <c r="U24" s="679"/>
      <c r="V24" s="679"/>
      <c r="W24" s="679"/>
      <c r="X24" s="679"/>
      <c r="Y24" s="680"/>
      <c r="Z24" s="715">
        <v>2.2999999999999998</v>
      </c>
      <c r="AA24" s="715"/>
      <c r="AB24" s="715"/>
      <c r="AC24" s="715"/>
      <c r="AD24" s="716" t="s">
        <v>130</v>
      </c>
      <c r="AE24" s="716"/>
      <c r="AF24" s="716"/>
      <c r="AG24" s="716"/>
      <c r="AH24" s="716"/>
      <c r="AI24" s="716"/>
      <c r="AJ24" s="716"/>
      <c r="AK24" s="716"/>
      <c r="AL24" s="681" t="s">
        <v>130</v>
      </c>
      <c r="AM24" s="682"/>
      <c r="AN24" s="682"/>
      <c r="AO24" s="717"/>
      <c r="AP24" s="772" t="s">
        <v>291</v>
      </c>
      <c r="AQ24" s="780"/>
      <c r="AR24" s="780"/>
      <c r="AS24" s="780"/>
      <c r="AT24" s="780"/>
      <c r="AU24" s="780"/>
      <c r="AV24" s="780"/>
      <c r="AW24" s="780"/>
      <c r="AX24" s="780"/>
      <c r="AY24" s="780"/>
      <c r="AZ24" s="780"/>
      <c r="BA24" s="780"/>
      <c r="BB24" s="780"/>
      <c r="BC24" s="780"/>
      <c r="BD24" s="780"/>
      <c r="BE24" s="780"/>
      <c r="BF24" s="774"/>
      <c r="BG24" s="678" t="s">
        <v>130</v>
      </c>
      <c r="BH24" s="679"/>
      <c r="BI24" s="679"/>
      <c r="BJ24" s="679"/>
      <c r="BK24" s="679"/>
      <c r="BL24" s="679"/>
      <c r="BM24" s="679"/>
      <c r="BN24" s="680"/>
      <c r="BO24" s="715" t="s">
        <v>237</v>
      </c>
      <c r="BP24" s="715"/>
      <c r="BQ24" s="715"/>
      <c r="BR24" s="715"/>
      <c r="BS24" s="684" t="s">
        <v>130</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1919603</v>
      </c>
      <c r="CS24" s="734"/>
      <c r="CT24" s="734"/>
      <c r="CU24" s="734"/>
      <c r="CV24" s="734"/>
      <c r="CW24" s="734"/>
      <c r="CX24" s="734"/>
      <c r="CY24" s="777"/>
      <c r="CZ24" s="778">
        <v>25.8</v>
      </c>
      <c r="DA24" s="749"/>
      <c r="DB24" s="749"/>
      <c r="DC24" s="781"/>
      <c r="DD24" s="776">
        <v>1662142</v>
      </c>
      <c r="DE24" s="734"/>
      <c r="DF24" s="734"/>
      <c r="DG24" s="734"/>
      <c r="DH24" s="734"/>
      <c r="DI24" s="734"/>
      <c r="DJ24" s="734"/>
      <c r="DK24" s="777"/>
      <c r="DL24" s="776">
        <v>1620963</v>
      </c>
      <c r="DM24" s="734"/>
      <c r="DN24" s="734"/>
      <c r="DO24" s="734"/>
      <c r="DP24" s="734"/>
      <c r="DQ24" s="734"/>
      <c r="DR24" s="734"/>
      <c r="DS24" s="734"/>
      <c r="DT24" s="734"/>
      <c r="DU24" s="734"/>
      <c r="DV24" s="777"/>
      <c r="DW24" s="778">
        <v>47.9</v>
      </c>
      <c r="DX24" s="749"/>
      <c r="DY24" s="749"/>
      <c r="DZ24" s="749"/>
      <c r="EA24" s="749"/>
      <c r="EB24" s="749"/>
      <c r="EC24" s="779"/>
    </row>
    <row r="25" spans="2:133" ht="11.25" customHeight="1">
      <c r="B25" s="675" t="s">
        <v>293</v>
      </c>
      <c r="C25" s="676"/>
      <c r="D25" s="676"/>
      <c r="E25" s="676"/>
      <c r="F25" s="676"/>
      <c r="G25" s="676"/>
      <c r="H25" s="676"/>
      <c r="I25" s="676"/>
      <c r="J25" s="676"/>
      <c r="K25" s="676"/>
      <c r="L25" s="676"/>
      <c r="M25" s="676"/>
      <c r="N25" s="676"/>
      <c r="O25" s="676"/>
      <c r="P25" s="676"/>
      <c r="Q25" s="677"/>
      <c r="R25" s="678" t="s">
        <v>130</v>
      </c>
      <c r="S25" s="679"/>
      <c r="T25" s="679"/>
      <c r="U25" s="679"/>
      <c r="V25" s="679"/>
      <c r="W25" s="679"/>
      <c r="X25" s="679"/>
      <c r="Y25" s="680"/>
      <c r="Z25" s="715" t="s">
        <v>130</v>
      </c>
      <c r="AA25" s="715"/>
      <c r="AB25" s="715"/>
      <c r="AC25" s="715"/>
      <c r="AD25" s="716" t="s">
        <v>237</v>
      </c>
      <c r="AE25" s="716"/>
      <c r="AF25" s="716"/>
      <c r="AG25" s="716"/>
      <c r="AH25" s="716"/>
      <c r="AI25" s="716"/>
      <c r="AJ25" s="716"/>
      <c r="AK25" s="716"/>
      <c r="AL25" s="681" t="s">
        <v>237</v>
      </c>
      <c r="AM25" s="682"/>
      <c r="AN25" s="682"/>
      <c r="AO25" s="717"/>
      <c r="AP25" s="772" t="s">
        <v>294</v>
      </c>
      <c r="AQ25" s="780"/>
      <c r="AR25" s="780"/>
      <c r="AS25" s="780"/>
      <c r="AT25" s="780"/>
      <c r="AU25" s="780"/>
      <c r="AV25" s="780"/>
      <c r="AW25" s="780"/>
      <c r="AX25" s="780"/>
      <c r="AY25" s="780"/>
      <c r="AZ25" s="780"/>
      <c r="BA25" s="780"/>
      <c r="BB25" s="780"/>
      <c r="BC25" s="780"/>
      <c r="BD25" s="780"/>
      <c r="BE25" s="780"/>
      <c r="BF25" s="774"/>
      <c r="BG25" s="678" t="s">
        <v>130</v>
      </c>
      <c r="BH25" s="679"/>
      <c r="BI25" s="679"/>
      <c r="BJ25" s="679"/>
      <c r="BK25" s="679"/>
      <c r="BL25" s="679"/>
      <c r="BM25" s="679"/>
      <c r="BN25" s="680"/>
      <c r="BO25" s="715" t="s">
        <v>130</v>
      </c>
      <c r="BP25" s="715"/>
      <c r="BQ25" s="715"/>
      <c r="BR25" s="715"/>
      <c r="BS25" s="684" t="s">
        <v>237</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961039</v>
      </c>
      <c r="CS25" s="697"/>
      <c r="CT25" s="697"/>
      <c r="CU25" s="697"/>
      <c r="CV25" s="697"/>
      <c r="CW25" s="697"/>
      <c r="CX25" s="697"/>
      <c r="CY25" s="698"/>
      <c r="CZ25" s="681">
        <v>12.9</v>
      </c>
      <c r="DA25" s="699"/>
      <c r="DB25" s="699"/>
      <c r="DC25" s="700"/>
      <c r="DD25" s="684">
        <v>938044</v>
      </c>
      <c r="DE25" s="697"/>
      <c r="DF25" s="697"/>
      <c r="DG25" s="697"/>
      <c r="DH25" s="697"/>
      <c r="DI25" s="697"/>
      <c r="DJ25" s="697"/>
      <c r="DK25" s="698"/>
      <c r="DL25" s="684">
        <v>896865</v>
      </c>
      <c r="DM25" s="697"/>
      <c r="DN25" s="697"/>
      <c r="DO25" s="697"/>
      <c r="DP25" s="697"/>
      <c r="DQ25" s="697"/>
      <c r="DR25" s="697"/>
      <c r="DS25" s="697"/>
      <c r="DT25" s="697"/>
      <c r="DU25" s="697"/>
      <c r="DV25" s="698"/>
      <c r="DW25" s="681">
        <v>26.5</v>
      </c>
      <c r="DX25" s="699"/>
      <c r="DY25" s="699"/>
      <c r="DZ25" s="699"/>
      <c r="EA25" s="699"/>
      <c r="EB25" s="699"/>
      <c r="EC25" s="714"/>
    </row>
    <row r="26" spans="2:133" ht="11.25" customHeight="1">
      <c r="B26" s="675" t="s">
        <v>296</v>
      </c>
      <c r="C26" s="676"/>
      <c r="D26" s="676"/>
      <c r="E26" s="676"/>
      <c r="F26" s="676"/>
      <c r="G26" s="676"/>
      <c r="H26" s="676"/>
      <c r="I26" s="676"/>
      <c r="J26" s="676"/>
      <c r="K26" s="676"/>
      <c r="L26" s="676"/>
      <c r="M26" s="676"/>
      <c r="N26" s="676"/>
      <c r="O26" s="676"/>
      <c r="P26" s="676"/>
      <c r="Q26" s="677"/>
      <c r="R26" s="678">
        <v>3437717</v>
      </c>
      <c r="S26" s="679"/>
      <c r="T26" s="679"/>
      <c r="U26" s="679"/>
      <c r="V26" s="679"/>
      <c r="W26" s="679"/>
      <c r="X26" s="679"/>
      <c r="Y26" s="680"/>
      <c r="Z26" s="715">
        <v>44.2</v>
      </c>
      <c r="AA26" s="715"/>
      <c r="AB26" s="715"/>
      <c r="AC26" s="715"/>
      <c r="AD26" s="716">
        <v>3260925</v>
      </c>
      <c r="AE26" s="716"/>
      <c r="AF26" s="716"/>
      <c r="AG26" s="716"/>
      <c r="AH26" s="716"/>
      <c r="AI26" s="716"/>
      <c r="AJ26" s="716"/>
      <c r="AK26" s="716"/>
      <c r="AL26" s="681">
        <v>99.6</v>
      </c>
      <c r="AM26" s="682"/>
      <c r="AN26" s="682"/>
      <c r="AO26" s="717"/>
      <c r="AP26" s="772" t="s">
        <v>297</v>
      </c>
      <c r="AQ26" s="773"/>
      <c r="AR26" s="773"/>
      <c r="AS26" s="773"/>
      <c r="AT26" s="773"/>
      <c r="AU26" s="773"/>
      <c r="AV26" s="773"/>
      <c r="AW26" s="773"/>
      <c r="AX26" s="773"/>
      <c r="AY26" s="773"/>
      <c r="AZ26" s="773"/>
      <c r="BA26" s="773"/>
      <c r="BB26" s="773"/>
      <c r="BC26" s="773"/>
      <c r="BD26" s="773"/>
      <c r="BE26" s="773"/>
      <c r="BF26" s="774"/>
      <c r="BG26" s="678" t="s">
        <v>237</v>
      </c>
      <c r="BH26" s="679"/>
      <c r="BI26" s="679"/>
      <c r="BJ26" s="679"/>
      <c r="BK26" s="679"/>
      <c r="BL26" s="679"/>
      <c r="BM26" s="679"/>
      <c r="BN26" s="680"/>
      <c r="BO26" s="715" t="s">
        <v>130</v>
      </c>
      <c r="BP26" s="715"/>
      <c r="BQ26" s="715"/>
      <c r="BR26" s="715"/>
      <c r="BS26" s="684" t="s">
        <v>237</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630282</v>
      </c>
      <c r="CS26" s="679"/>
      <c r="CT26" s="679"/>
      <c r="CU26" s="679"/>
      <c r="CV26" s="679"/>
      <c r="CW26" s="679"/>
      <c r="CX26" s="679"/>
      <c r="CY26" s="680"/>
      <c r="CZ26" s="681">
        <v>8.5</v>
      </c>
      <c r="DA26" s="699"/>
      <c r="DB26" s="699"/>
      <c r="DC26" s="700"/>
      <c r="DD26" s="684">
        <v>613471</v>
      </c>
      <c r="DE26" s="679"/>
      <c r="DF26" s="679"/>
      <c r="DG26" s="679"/>
      <c r="DH26" s="679"/>
      <c r="DI26" s="679"/>
      <c r="DJ26" s="679"/>
      <c r="DK26" s="680"/>
      <c r="DL26" s="684" t="s">
        <v>237</v>
      </c>
      <c r="DM26" s="679"/>
      <c r="DN26" s="679"/>
      <c r="DO26" s="679"/>
      <c r="DP26" s="679"/>
      <c r="DQ26" s="679"/>
      <c r="DR26" s="679"/>
      <c r="DS26" s="679"/>
      <c r="DT26" s="679"/>
      <c r="DU26" s="679"/>
      <c r="DV26" s="680"/>
      <c r="DW26" s="681" t="s">
        <v>237</v>
      </c>
      <c r="DX26" s="699"/>
      <c r="DY26" s="699"/>
      <c r="DZ26" s="699"/>
      <c r="EA26" s="699"/>
      <c r="EB26" s="699"/>
      <c r="EC26" s="714"/>
    </row>
    <row r="27" spans="2:133" ht="11.25" customHeight="1">
      <c r="B27" s="675" t="s">
        <v>299</v>
      </c>
      <c r="C27" s="676"/>
      <c r="D27" s="676"/>
      <c r="E27" s="676"/>
      <c r="F27" s="676"/>
      <c r="G27" s="676"/>
      <c r="H27" s="676"/>
      <c r="I27" s="676"/>
      <c r="J27" s="676"/>
      <c r="K27" s="676"/>
      <c r="L27" s="676"/>
      <c r="M27" s="676"/>
      <c r="N27" s="676"/>
      <c r="O27" s="676"/>
      <c r="P27" s="676"/>
      <c r="Q27" s="677"/>
      <c r="R27" s="678">
        <v>735</v>
      </c>
      <c r="S27" s="679"/>
      <c r="T27" s="679"/>
      <c r="U27" s="679"/>
      <c r="V27" s="679"/>
      <c r="W27" s="679"/>
      <c r="X27" s="679"/>
      <c r="Y27" s="680"/>
      <c r="Z27" s="715">
        <v>0</v>
      </c>
      <c r="AA27" s="715"/>
      <c r="AB27" s="715"/>
      <c r="AC27" s="715"/>
      <c r="AD27" s="716">
        <v>735</v>
      </c>
      <c r="AE27" s="716"/>
      <c r="AF27" s="716"/>
      <c r="AG27" s="716"/>
      <c r="AH27" s="716"/>
      <c r="AI27" s="716"/>
      <c r="AJ27" s="716"/>
      <c r="AK27" s="716"/>
      <c r="AL27" s="681">
        <v>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896781</v>
      </c>
      <c r="BH27" s="679"/>
      <c r="BI27" s="679"/>
      <c r="BJ27" s="679"/>
      <c r="BK27" s="679"/>
      <c r="BL27" s="679"/>
      <c r="BM27" s="679"/>
      <c r="BN27" s="680"/>
      <c r="BO27" s="715">
        <v>100</v>
      </c>
      <c r="BP27" s="715"/>
      <c r="BQ27" s="715"/>
      <c r="BR27" s="715"/>
      <c r="BS27" s="684" t="s">
        <v>130</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345048</v>
      </c>
      <c r="CS27" s="697"/>
      <c r="CT27" s="697"/>
      <c r="CU27" s="697"/>
      <c r="CV27" s="697"/>
      <c r="CW27" s="697"/>
      <c r="CX27" s="697"/>
      <c r="CY27" s="698"/>
      <c r="CZ27" s="681">
        <v>4.5999999999999996</v>
      </c>
      <c r="DA27" s="699"/>
      <c r="DB27" s="699"/>
      <c r="DC27" s="700"/>
      <c r="DD27" s="684">
        <v>110582</v>
      </c>
      <c r="DE27" s="697"/>
      <c r="DF27" s="697"/>
      <c r="DG27" s="697"/>
      <c r="DH27" s="697"/>
      <c r="DI27" s="697"/>
      <c r="DJ27" s="697"/>
      <c r="DK27" s="698"/>
      <c r="DL27" s="684">
        <v>110582</v>
      </c>
      <c r="DM27" s="697"/>
      <c r="DN27" s="697"/>
      <c r="DO27" s="697"/>
      <c r="DP27" s="697"/>
      <c r="DQ27" s="697"/>
      <c r="DR27" s="697"/>
      <c r="DS27" s="697"/>
      <c r="DT27" s="697"/>
      <c r="DU27" s="697"/>
      <c r="DV27" s="698"/>
      <c r="DW27" s="681">
        <v>3.3</v>
      </c>
      <c r="DX27" s="699"/>
      <c r="DY27" s="699"/>
      <c r="DZ27" s="699"/>
      <c r="EA27" s="699"/>
      <c r="EB27" s="699"/>
      <c r="EC27" s="714"/>
    </row>
    <row r="28" spans="2:133" ht="11.25" customHeight="1">
      <c r="B28" s="675" t="s">
        <v>302</v>
      </c>
      <c r="C28" s="676"/>
      <c r="D28" s="676"/>
      <c r="E28" s="676"/>
      <c r="F28" s="676"/>
      <c r="G28" s="676"/>
      <c r="H28" s="676"/>
      <c r="I28" s="676"/>
      <c r="J28" s="676"/>
      <c r="K28" s="676"/>
      <c r="L28" s="676"/>
      <c r="M28" s="676"/>
      <c r="N28" s="676"/>
      <c r="O28" s="676"/>
      <c r="P28" s="676"/>
      <c r="Q28" s="677"/>
      <c r="R28" s="678">
        <v>24935</v>
      </c>
      <c r="S28" s="679"/>
      <c r="T28" s="679"/>
      <c r="U28" s="679"/>
      <c r="V28" s="679"/>
      <c r="W28" s="679"/>
      <c r="X28" s="679"/>
      <c r="Y28" s="680"/>
      <c r="Z28" s="715">
        <v>0.3</v>
      </c>
      <c r="AA28" s="715"/>
      <c r="AB28" s="715"/>
      <c r="AC28" s="715"/>
      <c r="AD28" s="716" t="s">
        <v>130</v>
      </c>
      <c r="AE28" s="716"/>
      <c r="AF28" s="716"/>
      <c r="AG28" s="716"/>
      <c r="AH28" s="716"/>
      <c r="AI28" s="716"/>
      <c r="AJ28" s="716"/>
      <c r="AK28" s="716"/>
      <c r="AL28" s="681" t="s">
        <v>130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613516</v>
      </c>
      <c r="CS28" s="679"/>
      <c r="CT28" s="679"/>
      <c r="CU28" s="679"/>
      <c r="CV28" s="679"/>
      <c r="CW28" s="679"/>
      <c r="CX28" s="679"/>
      <c r="CY28" s="680"/>
      <c r="CZ28" s="681">
        <v>8.1999999999999993</v>
      </c>
      <c r="DA28" s="699"/>
      <c r="DB28" s="699"/>
      <c r="DC28" s="700"/>
      <c r="DD28" s="684">
        <v>613516</v>
      </c>
      <c r="DE28" s="679"/>
      <c r="DF28" s="679"/>
      <c r="DG28" s="679"/>
      <c r="DH28" s="679"/>
      <c r="DI28" s="679"/>
      <c r="DJ28" s="679"/>
      <c r="DK28" s="680"/>
      <c r="DL28" s="684">
        <v>613516</v>
      </c>
      <c r="DM28" s="679"/>
      <c r="DN28" s="679"/>
      <c r="DO28" s="679"/>
      <c r="DP28" s="679"/>
      <c r="DQ28" s="679"/>
      <c r="DR28" s="679"/>
      <c r="DS28" s="679"/>
      <c r="DT28" s="679"/>
      <c r="DU28" s="679"/>
      <c r="DV28" s="680"/>
      <c r="DW28" s="681">
        <v>18.100000000000001</v>
      </c>
      <c r="DX28" s="699"/>
      <c r="DY28" s="699"/>
      <c r="DZ28" s="699"/>
      <c r="EA28" s="699"/>
      <c r="EB28" s="699"/>
      <c r="EC28" s="714"/>
    </row>
    <row r="29" spans="2:133" ht="11.25" customHeight="1">
      <c r="B29" s="675" t="s">
        <v>304</v>
      </c>
      <c r="C29" s="676"/>
      <c r="D29" s="676"/>
      <c r="E29" s="676"/>
      <c r="F29" s="676"/>
      <c r="G29" s="676"/>
      <c r="H29" s="676"/>
      <c r="I29" s="676"/>
      <c r="J29" s="676"/>
      <c r="K29" s="676"/>
      <c r="L29" s="676"/>
      <c r="M29" s="676"/>
      <c r="N29" s="676"/>
      <c r="O29" s="676"/>
      <c r="P29" s="676"/>
      <c r="Q29" s="677"/>
      <c r="R29" s="678">
        <v>18908</v>
      </c>
      <c r="S29" s="679"/>
      <c r="T29" s="679"/>
      <c r="U29" s="679"/>
      <c r="V29" s="679"/>
      <c r="W29" s="679"/>
      <c r="X29" s="679"/>
      <c r="Y29" s="680"/>
      <c r="Z29" s="715">
        <v>0.2</v>
      </c>
      <c r="AA29" s="715"/>
      <c r="AB29" s="715"/>
      <c r="AC29" s="715"/>
      <c r="AD29" s="716">
        <v>5872</v>
      </c>
      <c r="AE29" s="716"/>
      <c r="AF29" s="716"/>
      <c r="AG29" s="716"/>
      <c r="AH29" s="716"/>
      <c r="AI29" s="716"/>
      <c r="AJ29" s="716"/>
      <c r="AK29" s="716"/>
      <c r="AL29" s="681">
        <v>0.2</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75"/>
      <c r="CD29" s="766" t="s">
        <v>305</v>
      </c>
      <c r="CE29" s="767"/>
      <c r="CF29" s="711" t="s">
        <v>306</v>
      </c>
      <c r="CG29" s="712"/>
      <c r="CH29" s="712"/>
      <c r="CI29" s="712"/>
      <c r="CJ29" s="712"/>
      <c r="CK29" s="712"/>
      <c r="CL29" s="712"/>
      <c r="CM29" s="712"/>
      <c r="CN29" s="712"/>
      <c r="CO29" s="712"/>
      <c r="CP29" s="712"/>
      <c r="CQ29" s="713"/>
      <c r="CR29" s="678">
        <v>613516</v>
      </c>
      <c r="CS29" s="697"/>
      <c r="CT29" s="697"/>
      <c r="CU29" s="697"/>
      <c r="CV29" s="697"/>
      <c r="CW29" s="697"/>
      <c r="CX29" s="697"/>
      <c r="CY29" s="698"/>
      <c r="CZ29" s="681">
        <v>8.1999999999999993</v>
      </c>
      <c r="DA29" s="699"/>
      <c r="DB29" s="699"/>
      <c r="DC29" s="700"/>
      <c r="DD29" s="684">
        <v>613516</v>
      </c>
      <c r="DE29" s="697"/>
      <c r="DF29" s="697"/>
      <c r="DG29" s="697"/>
      <c r="DH29" s="697"/>
      <c r="DI29" s="697"/>
      <c r="DJ29" s="697"/>
      <c r="DK29" s="698"/>
      <c r="DL29" s="684">
        <v>613516</v>
      </c>
      <c r="DM29" s="697"/>
      <c r="DN29" s="697"/>
      <c r="DO29" s="697"/>
      <c r="DP29" s="697"/>
      <c r="DQ29" s="697"/>
      <c r="DR29" s="697"/>
      <c r="DS29" s="697"/>
      <c r="DT29" s="697"/>
      <c r="DU29" s="697"/>
      <c r="DV29" s="698"/>
      <c r="DW29" s="681">
        <v>18.100000000000001</v>
      </c>
      <c r="DX29" s="699"/>
      <c r="DY29" s="699"/>
      <c r="DZ29" s="699"/>
      <c r="EA29" s="699"/>
      <c r="EB29" s="699"/>
      <c r="EC29" s="714"/>
    </row>
    <row r="30" spans="2:133" ht="11.25" customHeight="1">
      <c r="B30" s="675" t="s">
        <v>307</v>
      </c>
      <c r="C30" s="676"/>
      <c r="D30" s="676"/>
      <c r="E30" s="676"/>
      <c r="F30" s="676"/>
      <c r="G30" s="676"/>
      <c r="H30" s="676"/>
      <c r="I30" s="676"/>
      <c r="J30" s="676"/>
      <c r="K30" s="676"/>
      <c r="L30" s="676"/>
      <c r="M30" s="676"/>
      <c r="N30" s="676"/>
      <c r="O30" s="676"/>
      <c r="P30" s="676"/>
      <c r="Q30" s="677"/>
      <c r="R30" s="678">
        <v>23039</v>
      </c>
      <c r="S30" s="679"/>
      <c r="T30" s="679"/>
      <c r="U30" s="679"/>
      <c r="V30" s="679"/>
      <c r="W30" s="679"/>
      <c r="X30" s="679"/>
      <c r="Y30" s="680"/>
      <c r="Z30" s="715">
        <v>0.3</v>
      </c>
      <c r="AA30" s="715"/>
      <c r="AB30" s="715"/>
      <c r="AC30" s="715"/>
      <c r="AD30" s="716" t="s">
        <v>237</v>
      </c>
      <c r="AE30" s="716"/>
      <c r="AF30" s="716"/>
      <c r="AG30" s="716"/>
      <c r="AH30" s="716"/>
      <c r="AI30" s="716"/>
      <c r="AJ30" s="716"/>
      <c r="AK30" s="716"/>
      <c r="AL30" s="681" t="s">
        <v>237</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8"/>
      <c r="CE30" s="769"/>
      <c r="CF30" s="711" t="s">
        <v>310</v>
      </c>
      <c r="CG30" s="712"/>
      <c r="CH30" s="712"/>
      <c r="CI30" s="712"/>
      <c r="CJ30" s="712"/>
      <c r="CK30" s="712"/>
      <c r="CL30" s="712"/>
      <c r="CM30" s="712"/>
      <c r="CN30" s="712"/>
      <c r="CO30" s="712"/>
      <c r="CP30" s="712"/>
      <c r="CQ30" s="713"/>
      <c r="CR30" s="678">
        <v>590996</v>
      </c>
      <c r="CS30" s="679"/>
      <c r="CT30" s="679"/>
      <c r="CU30" s="679"/>
      <c r="CV30" s="679"/>
      <c r="CW30" s="679"/>
      <c r="CX30" s="679"/>
      <c r="CY30" s="680"/>
      <c r="CZ30" s="681">
        <v>7.9</v>
      </c>
      <c r="DA30" s="699"/>
      <c r="DB30" s="699"/>
      <c r="DC30" s="700"/>
      <c r="DD30" s="684">
        <v>590996</v>
      </c>
      <c r="DE30" s="679"/>
      <c r="DF30" s="679"/>
      <c r="DG30" s="679"/>
      <c r="DH30" s="679"/>
      <c r="DI30" s="679"/>
      <c r="DJ30" s="679"/>
      <c r="DK30" s="680"/>
      <c r="DL30" s="684">
        <v>590996</v>
      </c>
      <c r="DM30" s="679"/>
      <c r="DN30" s="679"/>
      <c r="DO30" s="679"/>
      <c r="DP30" s="679"/>
      <c r="DQ30" s="679"/>
      <c r="DR30" s="679"/>
      <c r="DS30" s="679"/>
      <c r="DT30" s="679"/>
      <c r="DU30" s="679"/>
      <c r="DV30" s="680"/>
      <c r="DW30" s="681">
        <v>17.5</v>
      </c>
      <c r="DX30" s="699"/>
      <c r="DY30" s="699"/>
      <c r="DZ30" s="699"/>
      <c r="EA30" s="699"/>
      <c r="EB30" s="699"/>
      <c r="EC30" s="714"/>
    </row>
    <row r="31" spans="2:133" ht="11.25" customHeight="1">
      <c r="B31" s="675" t="s">
        <v>311</v>
      </c>
      <c r="C31" s="676"/>
      <c r="D31" s="676"/>
      <c r="E31" s="676"/>
      <c r="F31" s="676"/>
      <c r="G31" s="676"/>
      <c r="H31" s="676"/>
      <c r="I31" s="676"/>
      <c r="J31" s="676"/>
      <c r="K31" s="676"/>
      <c r="L31" s="676"/>
      <c r="M31" s="676"/>
      <c r="N31" s="676"/>
      <c r="O31" s="676"/>
      <c r="P31" s="676"/>
      <c r="Q31" s="677"/>
      <c r="R31" s="678">
        <v>436108</v>
      </c>
      <c r="S31" s="679"/>
      <c r="T31" s="679"/>
      <c r="U31" s="679"/>
      <c r="V31" s="679"/>
      <c r="W31" s="679"/>
      <c r="X31" s="679"/>
      <c r="Y31" s="680"/>
      <c r="Z31" s="715">
        <v>5.6</v>
      </c>
      <c r="AA31" s="715"/>
      <c r="AB31" s="715"/>
      <c r="AC31" s="715"/>
      <c r="AD31" s="716" t="s">
        <v>237</v>
      </c>
      <c r="AE31" s="716"/>
      <c r="AF31" s="716"/>
      <c r="AG31" s="716"/>
      <c r="AH31" s="716"/>
      <c r="AI31" s="716"/>
      <c r="AJ31" s="716"/>
      <c r="AK31" s="716"/>
      <c r="AL31" s="681" t="s">
        <v>130</v>
      </c>
      <c r="AM31" s="682"/>
      <c r="AN31" s="682"/>
      <c r="AO31" s="717"/>
      <c r="AP31" s="752" t="s">
        <v>312</v>
      </c>
      <c r="AQ31" s="753"/>
      <c r="AR31" s="753"/>
      <c r="AS31" s="753"/>
      <c r="AT31" s="758" t="s">
        <v>313</v>
      </c>
      <c r="AU31" s="231"/>
      <c r="AV31" s="231"/>
      <c r="AW31" s="231"/>
      <c r="AX31" s="744" t="s">
        <v>187</v>
      </c>
      <c r="AY31" s="745"/>
      <c r="AZ31" s="745"/>
      <c r="BA31" s="745"/>
      <c r="BB31" s="745"/>
      <c r="BC31" s="745"/>
      <c r="BD31" s="745"/>
      <c r="BE31" s="745"/>
      <c r="BF31" s="746"/>
      <c r="BG31" s="747">
        <v>98.9</v>
      </c>
      <c r="BH31" s="748"/>
      <c r="BI31" s="748"/>
      <c r="BJ31" s="748"/>
      <c r="BK31" s="748"/>
      <c r="BL31" s="748"/>
      <c r="BM31" s="749">
        <v>98.5</v>
      </c>
      <c r="BN31" s="748"/>
      <c r="BO31" s="748"/>
      <c r="BP31" s="748"/>
      <c r="BQ31" s="750"/>
      <c r="BR31" s="747">
        <v>99.3</v>
      </c>
      <c r="BS31" s="748"/>
      <c r="BT31" s="748"/>
      <c r="BU31" s="748"/>
      <c r="BV31" s="748"/>
      <c r="BW31" s="748"/>
      <c r="BX31" s="749">
        <v>98.9</v>
      </c>
      <c r="BY31" s="748"/>
      <c r="BZ31" s="748"/>
      <c r="CA31" s="748"/>
      <c r="CB31" s="750"/>
      <c r="CD31" s="768"/>
      <c r="CE31" s="769"/>
      <c r="CF31" s="711" t="s">
        <v>314</v>
      </c>
      <c r="CG31" s="712"/>
      <c r="CH31" s="712"/>
      <c r="CI31" s="712"/>
      <c r="CJ31" s="712"/>
      <c r="CK31" s="712"/>
      <c r="CL31" s="712"/>
      <c r="CM31" s="712"/>
      <c r="CN31" s="712"/>
      <c r="CO31" s="712"/>
      <c r="CP31" s="712"/>
      <c r="CQ31" s="713"/>
      <c r="CR31" s="678">
        <v>22520</v>
      </c>
      <c r="CS31" s="697"/>
      <c r="CT31" s="697"/>
      <c r="CU31" s="697"/>
      <c r="CV31" s="697"/>
      <c r="CW31" s="697"/>
      <c r="CX31" s="697"/>
      <c r="CY31" s="698"/>
      <c r="CZ31" s="681">
        <v>0.3</v>
      </c>
      <c r="DA31" s="699"/>
      <c r="DB31" s="699"/>
      <c r="DC31" s="700"/>
      <c r="DD31" s="684">
        <v>22520</v>
      </c>
      <c r="DE31" s="697"/>
      <c r="DF31" s="697"/>
      <c r="DG31" s="697"/>
      <c r="DH31" s="697"/>
      <c r="DI31" s="697"/>
      <c r="DJ31" s="697"/>
      <c r="DK31" s="698"/>
      <c r="DL31" s="684">
        <v>22520</v>
      </c>
      <c r="DM31" s="697"/>
      <c r="DN31" s="697"/>
      <c r="DO31" s="697"/>
      <c r="DP31" s="697"/>
      <c r="DQ31" s="697"/>
      <c r="DR31" s="697"/>
      <c r="DS31" s="697"/>
      <c r="DT31" s="697"/>
      <c r="DU31" s="697"/>
      <c r="DV31" s="698"/>
      <c r="DW31" s="681">
        <v>0.7</v>
      </c>
      <c r="DX31" s="699"/>
      <c r="DY31" s="699"/>
      <c r="DZ31" s="699"/>
      <c r="EA31" s="699"/>
      <c r="EB31" s="699"/>
      <c r="EC31" s="714"/>
    </row>
    <row r="32" spans="2:133" ht="11.25" customHeight="1">
      <c r="B32" s="761" t="s">
        <v>315</v>
      </c>
      <c r="C32" s="762"/>
      <c r="D32" s="762"/>
      <c r="E32" s="762"/>
      <c r="F32" s="762"/>
      <c r="G32" s="762"/>
      <c r="H32" s="762"/>
      <c r="I32" s="762"/>
      <c r="J32" s="762"/>
      <c r="K32" s="762"/>
      <c r="L32" s="762"/>
      <c r="M32" s="762"/>
      <c r="N32" s="762"/>
      <c r="O32" s="762"/>
      <c r="P32" s="762"/>
      <c r="Q32" s="763"/>
      <c r="R32" s="678" t="s">
        <v>130</v>
      </c>
      <c r="S32" s="679"/>
      <c r="T32" s="679"/>
      <c r="U32" s="679"/>
      <c r="V32" s="679"/>
      <c r="W32" s="679"/>
      <c r="X32" s="679"/>
      <c r="Y32" s="680"/>
      <c r="Z32" s="715" t="s">
        <v>130</v>
      </c>
      <c r="AA32" s="715"/>
      <c r="AB32" s="715"/>
      <c r="AC32" s="715"/>
      <c r="AD32" s="716" t="s">
        <v>237</v>
      </c>
      <c r="AE32" s="716"/>
      <c r="AF32" s="716"/>
      <c r="AG32" s="716"/>
      <c r="AH32" s="716"/>
      <c r="AI32" s="716"/>
      <c r="AJ32" s="716"/>
      <c r="AK32" s="716"/>
      <c r="AL32" s="681" t="s">
        <v>130</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99.1</v>
      </c>
      <c r="BN32" s="743"/>
      <c r="BO32" s="743"/>
      <c r="BP32" s="743"/>
      <c r="BQ32" s="721"/>
      <c r="BR32" s="751">
        <v>99.7</v>
      </c>
      <c r="BS32" s="697"/>
      <c r="BT32" s="697"/>
      <c r="BU32" s="697"/>
      <c r="BV32" s="697"/>
      <c r="BW32" s="697"/>
      <c r="BX32" s="682">
        <v>99.5</v>
      </c>
      <c r="BY32" s="743"/>
      <c r="BZ32" s="743"/>
      <c r="CA32" s="743"/>
      <c r="CB32" s="721"/>
      <c r="CD32" s="770"/>
      <c r="CE32" s="771"/>
      <c r="CF32" s="711" t="s">
        <v>318</v>
      </c>
      <c r="CG32" s="712"/>
      <c r="CH32" s="712"/>
      <c r="CI32" s="712"/>
      <c r="CJ32" s="712"/>
      <c r="CK32" s="712"/>
      <c r="CL32" s="712"/>
      <c r="CM32" s="712"/>
      <c r="CN32" s="712"/>
      <c r="CO32" s="712"/>
      <c r="CP32" s="712"/>
      <c r="CQ32" s="713"/>
      <c r="CR32" s="678" t="s">
        <v>130</v>
      </c>
      <c r="CS32" s="679"/>
      <c r="CT32" s="679"/>
      <c r="CU32" s="679"/>
      <c r="CV32" s="679"/>
      <c r="CW32" s="679"/>
      <c r="CX32" s="679"/>
      <c r="CY32" s="680"/>
      <c r="CZ32" s="681" t="s">
        <v>237</v>
      </c>
      <c r="DA32" s="699"/>
      <c r="DB32" s="699"/>
      <c r="DC32" s="700"/>
      <c r="DD32" s="684" t="s">
        <v>237</v>
      </c>
      <c r="DE32" s="679"/>
      <c r="DF32" s="679"/>
      <c r="DG32" s="679"/>
      <c r="DH32" s="679"/>
      <c r="DI32" s="679"/>
      <c r="DJ32" s="679"/>
      <c r="DK32" s="680"/>
      <c r="DL32" s="684" t="s">
        <v>237</v>
      </c>
      <c r="DM32" s="679"/>
      <c r="DN32" s="679"/>
      <c r="DO32" s="679"/>
      <c r="DP32" s="679"/>
      <c r="DQ32" s="679"/>
      <c r="DR32" s="679"/>
      <c r="DS32" s="679"/>
      <c r="DT32" s="679"/>
      <c r="DU32" s="679"/>
      <c r="DV32" s="680"/>
      <c r="DW32" s="681" t="s">
        <v>237</v>
      </c>
      <c r="DX32" s="699"/>
      <c r="DY32" s="699"/>
      <c r="DZ32" s="699"/>
      <c r="EA32" s="699"/>
      <c r="EB32" s="699"/>
      <c r="EC32" s="714"/>
    </row>
    <row r="33" spans="2:133" ht="11.25" customHeight="1">
      <c r="B33" s="675" t="s">
        <v>319</v>
      </c>
      <c r="C33" s="676"/>
      <c r="D33" s="676"/>
      <c r="E33" s="676"/>
      <c r="F33" s="676"/>
      <c r="G33" s="676"/>
      <c r="H33" s="676"/>
      <c r="I33" s="676"/>
      <c r="J33" s="676"/>
      <c r="K33" s="676"/>
      <c r="L33" s="676"/>
      <c r="M33" s="676"/>
      <c r="N33" s="676"/>
      <c r="O33" s="676"/>
      <c r="P33" s="676"/>
      <c r="Q33" s="677"/>
      <c r="R33" s="678">
        <v>360438</v>
      </c>
      <c r="S33" s="679"/>
      <c r="T33" s="679"/>
      <c r="U33" s="679"/>
      <c r="V33" s="679"/>
      <c r="W33" s="679"/>
      <c r="X33" s="679"/>
      <c r="Y33" s="680"/>
      <c r="Z33" s="715">
        <v>4.5999999999999996</v>
      </c>
      <c r="AA33" s="715"/>
      <c r="AB33" s="715"/>
      <c r="AC33" s="715"/>
      <c r="AD33" s="716" t="s">
        <v>130</v>
      </c>
      <c r="AE33" s="716"/>
      <c r="AF33" s="716"/>
      <c r="AG33" s="716"/>
      <c r="AH33" s="716"/>
      <c r="AI33" s="716"/>
      <c r="AJ33" s="716"/>
      <c r="AK33" s="716"/>
      <c r="AL33" s="681" t="s">
        <v>130</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98.5</v>
      </c>
      <c r="BH33" s="663"/>
      <c r="BI33" s="663"/>
      <c r="BJ33" s="663"/>
      <c r="BK33" s="663"/>
      <c r="BL33" s="663"/>
      <c r="BM33" s="706">
        <v>97.8</v>
      </c>
      <c r="BN33" s="663"/>
      <c r="BO33" s="663"/>
      <c r="BP33" s="663"/>
      <c r="BQ33" s="727"/>
      <c r="BR33" s="742">
        <v>99</v>
      </c>
      <c r="BS33" s="663"/>
      <c r="BT33" s="663"/>
      <c r="BU33" s="663"/>
      <c r="BV33" s="663"/>
      <c r="BW33" s="663"/>
      <c r="BX33" s="706">
        <v>98.4</v>
      </c>
      <c r="BY33" s="663"/>
      <c r="BZ33" s="663"/>
      <c r="CA33" s="663"/>
      <c r="CB33" s="727"/>
      <c r="CD33" s="711" t="s">
        <v>321</v>
      </c>
      <c r="CE33" s="712"/>
      <c r="CF33" s="712"/>
      <c r="CG33" s="712"/>
      <c r="CH33" s="712"/>
      <c r="CI33" s="712"/>
      <c r="CJ33" s="712"/>
      <c r="CK33" s="712"/>
      <c r="CL33" s="712"/>
      <c r="CM33" s="712"/>
      <c r="CN33" s="712"/>
      <c r="CO33" s="712"/>
      <c r="CP33" s="712"/>
      <c r="CQ33" s="713"/>
      <c r="CR33" s="678">
        <v>4720160</v>
      </c>
      <c r="CS33" s="697"/>
      <c r="CT33" s="697"/>
      <c r="CU33" s="697"/>
      <c r="CV33" s="697"/>
      <c r="CW33" s="697"/>
      <c r="CX33" s="697"/>
      <c r="CY33" s="698"/>
      <c r="CZ33" s="681">
        <v>63.3</v>
      </c>
      <c r="DA33" s="699"/>
      <c r="DB33" s="699"/>
      <c r="DC33" s="700"/>
      <c r="DD33" s="684">
        <v>2460092</v>
      </c>
      <c r="DE33" s="697"/>
      <c r="DF33" s="697"/>
      <c r="DG33" s="697"/>
      <c r="DH33" s="697"/>
      <c r="DI33" s="697"/>
      <c r="DJ33" s="697"/>
      <c r="DK33" s="698"/>
      <c r="DL33" s="684">
        <v>1462900</v>
      </c>
      <c r="DM33" s="697"/>
      <c r="DN33" s="697"/>
      <c r="DO33" s="697"/>
      <c r="DP33" s="697"/>
      <c r="DQ33" s="697"/>
      <c r="DR33" s="697"/>
      <c r="DS33" s="697"/>
      <c r="DT33" s="697"/>
      <c r="DU33" s="697"/>
      <c r="DV33" s="698"/>
      <c r="DW33" s="681">
        <v>43.2</v>
      </c>
      <c r="DX33" s="699"/>
      <c r="DY33" s="699"/>
      <c r="DZ33" s="699"/>
      <c r="EA33" s="699"/>
      <c r="EB33" s="699"/>
      <c r="EC33" s="714"/>
    </row>
    <row r="34" spans="2:133" ht="11.25" customHeight="1">
      <c r="B34" s="675" t="s">
        <v>322</v>
      </c>
      <c r="C34" s="676"/>
      <c r="D34" s="676"/>
      <c r="E34" s="676"/>
      <c r="F34" s="676"/>
      <c r="G34" s="676"/>
      <c r="H34" s="676"/>
      <c r="I34" s="676"/>
      <c r="J34" s="676"/>
      <c r="K34" s="676"/>
      <c r="L34" s="676"/>
      <c r="M34" s="676"/>
      <c r="N34" s="676"/>
      <c r="O34" s="676"/>
      <c r="P34" s="676"/>
      <c r="Q34" s="677"/>
      <c r="R34" s="678">
        <v>28348</v>
      </c>
      <c r="S34" s="679"/>
      <c r="T34" s="679"/>
      <c r="U34" s="679"/>
      <c r="V34" s="679"/>
      <c r="W34" s="679"/>
      <c r="X34" s="679"/>
      <c r="Y34" s="680"/>
      <c r="Z34" s="715">
        <v>0.4</v>
      </c>
      <c r="AA34" s="715"/>
      <c r="AB34" s="715"/>
      <c r="AC34" s="715"/>
      <c r="AD34" s="716">
        <v>4196</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1383121</v>
      </c>
      <c r="CS34" s="679"/>
      <c r="CT34" s="679"/>
      <c r="CU34" s="679"/>
      <c r="CV34" s="679"/>
      <c r="CW34" s="679"/>
      <c r="CX34" s="679"/>
      <c r="CY34" s="680"/>
      <c r="CZ34" s="681">
        <v>18.600000000000001</v>
      </c>
      <c r="DA34" s="699"/>
      <c r="DB34" s="699"/>
      <c r="DC34" s="700"/>
      <c r="DD34" s="684">
        <v>853154</v>
      </c>
      <c r="DE34" s="679"/>
      <c r="DF34" s="679"/>
      <c r="DG34" s="679"/>
      <c r="DH34" s="679"/>
      <c r="DI34" s="679"/>
      <c r="DJ34" s="679"/>
      <c r="DK34" s="680"/>
      <c r="DL34" s="684">
        <v>523621</v>
      </c>
      <c r="DM34" s="679"/>
      <c r="DN34" s="679"/>
      <c r="DO34" s="679"/>
      <c r="DP34" s="679"/>
      <c r="DQ34" s="679"/>
      <c r="DR34" s="679"/>
      <c r="DS34" s="679"/>
      <c r="DT34" s="679"/>
      <c r="DU34" s="679"/>
      <c r="DV34" s="680"/>
      <c r="DW34" s="681">
        <v>15.5</v>
      </c>
      <c r="DX34" s="699"/>
      <c r="DY34" s="699"/>
      <c r="DZ34" s="699"/>
      <c r="EA34" s="699"/>
      <c r="EB34" s="699"/>
      <c r="EC34" s="714"/>
    </row>
    <row r="35" spans="2:133" ht="11.25" customHeight="1">
      <c r="B35" s="675" t="s">
        <v>324</v>
      </c>
      <c r="C35" s="676"/>
      <c r="D35" s="676"/>
      <c r="E35" s="676"/>
      <c r="F35" s="676"/>
      <c r="G35" s="676"/>
      <c r="H35" s="676"/>
      <c r="I35" s="676"/>
      <c r="J35" s="676"/>
      <c r="K35" s="676"/>
      <c r="L35" s="676"/>
      <c r="M35" s="676"/>
      <c r="N35" s="676"/>
      <c r="O35" s="676"/>
      <c r="P35" s="676"/>
      <c r="Q35" s="677"/>
      <c r="R35" s="678">
        <v>1194325</v>
      </c>
      <c r="S35" s="679"/>
      <c r="T35" s="679"/>
      <c r="U35" s="679"/>
      <c r="V35" s="679"/>
      <c r="W35" s="679"/>
      <c r="X35" s="679"/>
      <c r="Y35" s="680"/>
      <c r="Z35" s="715">
        <v>15.3</v>
      </c>
      <c r="AA35" s="715"/>
      <c r="AB35" s="715"/>
      <c r="AC35" s="715"/>
      <c r="AD35" s="716" t="s">
        <v>130</v>
      </c>
      <c r="AE35" s="716"/>
      <c r="AF35" s="716"/>
      <c r="AG35" s="716"/>
      <c r="AH35" s="716"/>
      <c r="AI35" s="716"/>
      <c r="AJ35" s="716"/>
      <c r="AK35" s="716"/>
      <c r="AL35" s="681" t="s">
        <v>130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54184</v>
      </c>
      <c r="CS35" s="697"/>
      <c r="CT35" s="697"/>
      <c r="CU35" s="697"/>
      <c r="CV35" s="697"/>
      <c r="CW35" s="697"/>
      <c r="CX35" s="697"/>
      <c r="CY35" s="698"/>
      <c r="CZ35" s="681">
        <v>0.7</v>
      </c>
      <c r="DA35" s="699"/>
      <c r="DB35" s="699"/>
      <c r="DC35" s="700"/>
      <c r="DD35" s="684">
        <v>50469</v>
      </c>
      <c r="DE35" s="697"/>
      <c r="DF35" s="697"/>
      <c r="DG35" s="697"/>
      <c r="DH35" s="697"/>
      <c r="DI35" s="697"/>
      <c r="DJ35" s="697"/>
      <c r="DK35" s="698"/>
      <c r="DL35" s="684">
        <v>50469</v>
      </c>
      <c r="DM35" s="697"/>
      <c r="DN35" s="697"/>
      <c r="DO35" s="697"/>
      <c r="DP35" s="697"/>
      <c r="DQ35" s="697"/>
      <c r="DR35" s="697"/>
      <c r="DS35" s="697"/>
      <c r="DT35" s="697"/>
      <c r="DU35" s="697"/>
      <c r="DV35" s="698"/>
      <c r="DW35" s="681">
        <v>1.5</v>
      </c>
      <c r="DX35" s="699"/>
      <c r="DY35" s="699"/>
      <c r="DZ35" s="699"/>
      <c r="EA35" s="699"/>
      <c r="EB35" s="699"/>
      <c r="EC35" s="714"/>
    </row>
    <row r="36" spans="2:133" ht="11.25" customHeight="1">
      <c r="B36" s="675" t="s">
        <v>328</v>
      </c>
      <c r="C36" s="676"/>
      <c r="D36" s="676"/>
      <c r="E36" s="676"/>
      <c r="F36" s="676"/>
      <c r="G36" s="676"/>
      <c r="H36" s="676"/>
      <c r="I36" s="676"/>
      <c r="J36" s="676"/>
      <c r="K36" s="676"/>
      <c r="L36" s="676"/>
      <c r="M36" s="676"/>
      <c r="N36" s="676"/>
      <c r="O36" s="676"/>
      <c r="P36" s="676"/>
      <c r="Q36" s="677"/>
      <c r="R36" s="678">
        <v>1746934</v>
      </c>
      <c r="S36" s="679"/>
      <c r="T36" s="679"/>
      <c r="U36" s="679"/>
      <c r="V36" s="679"/>
      <c r="W36" s="679"/>
      <c r="X36" s="679"/>
      <c r="Y36" s="680"/>
      <c r="Z36" s="715">
        <v>22.4</v>
      </c>
      <c r="AA36" s="715"/>
      <c r="AB36" s="715"/>
      <c r="AC36" s="715"/>
      <c r="AD36" s="716" t="s">
        <v>130</v>
      </c>
      <c r="AE36" s="716"/>
      <c r="AF36" s="716"/>
      <c r="AG36" s="716"/>
      <c r="AH36" s="716"/>
      <c r="AI36" s="716"/>
      <c r="AJ36" s="716"/>
      <c r="AK36" s="716"/>
      <c r="AL36" s="681" t="s">
        <v>130</v>
      </c>
      <c r="AM36" s="682"/>
      <c r="AN36" s="682"/>
      <c r="AO36" s="717"/>
      <c r="AP36" s="235"/>
      <c r="AQ36" s="730" t="s">
        <v>329</v>
      </c>
      <c r="AR36" s="731"/>
      <c r="AS36" s="731"/>
      <c r="AT36" s="731"/>
      <c r="AU36" s="731"/>
      <c r="AV36" s="731"/>
      <c r="AW36" s="731"/>
      <c r="AX36" s="731"/>
      <c r="AY36" s="732"/>
      <c r="AZ36" s="733">
        <v>483765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25890</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1021679</v>
      </c>
      <c r="CS36" s="679"/>
      <c r="CT36" s="679"/>
      <c r="CU36" s="679"/>
      <c r="CV36" s="679"/>
      <c r="CW36" s="679"/>
      <c r="CX36" s="679"/>
      <c r="CY36" s="680"/>
      <c r="CZ36" s="681">
        <v>13.7</v>
      </c>
      <c r="DA36" s="699"/>
      <c r="DB36" s="699"/>
      <c r="DC36" s="700"/>
      <c r="DD36" s="684">
        <v>588108</v>
      </c>
      <c r="DE36" s="679"/>
      <c r="DF36" s="679"/>
      <c r="DG36" s="679"/>
      <c r="DH36" s="679"/>
      <c r="DI36" s="679"/>
      <c r="DJ36" s="679"/>
      <c r="DK36" s="680"/>
      <c r="DL36" s="684">
        <v>504522</v>
      </c>
      <c r="DM36" s="679"/>
      <c r="DN36" s="679"/>
      <c r="DO36" s="679"/>
      <c r="DP36" s="679"/>
      <c r="DQ36" s="679"/>
      <c r="DR36" s="679"/>
      <c r="DS36" s="679"/>
      <c r="DT36" s="679"/>
      <c r="DU36" s="679"/>
      <c r="DV36" s="680"/>
      <c r="DW36" s="681">
        <v>14.9</v>
      </c>
      <c r="DX36" s="699"/>
      <c r="DY36" s="699"/>
      <c r="DZ36" s="699"/>
      <c r="EA36" s="699"/>
      <c r="EB36" s="699"/>
      <c r="EC36" s="714"/>
    </row>
    <row r="37" spans="2:133" ht="11.25" customHeight="1">
      <c r="B37" s="675" t="s">
        <v>332</v>
      </c>
      <c r="C37" s="676"/>
      <c r="D37" s="676"/>
      <c r="E37" s="676"/>
      <c r="F37" s="676"/>
      <c r="G37" s="676"/>
      <c r="H37" s="676"/>
      <c r="I37" s="676"/>
      <c r="J37" s="676"/>
      <c r="K37" s="676"/>
      <c r="L37" s="676"/>
      <c r="M37" s="676"/>
      <c r="N37" s="676"/>
      <c r="O37" s="676"/>
      <c r="P37" s="676"/>
      <c r="Q37" s="677"/>
      <c r="R37" s="678">
        <v>270446</v>
      </c>
      <c r="S37" s="679"/>
      <c r="T37" s="679"/>
      <c r="U37" s="679"/>
      <c r="V37" s="679"/>
      <c r="W37" s="679"/>
      <c r="X37" s="679"/>
      <c r="Y37" s="680"/>
      <c r="Z37" s="715">
        <v>3.5</v>
      </c>
      <c r="AA37" s="715"/>
      <c r="AB37" s="715"/>
      <c r="AC37" s="715"/>
      <c r="AD37" s="716" t="s">
        <v>237</v>
      </c>
      <c r="AE37" s="716"/>
      <c r="AF37" s="716"/>
      <c r="AG37" s="716"/>
      <c r="AH37" s="716"/>
      <c r="AI37" s="716"/>
      <c r="AJ37" s="716"/>
      <c r="AK37" s="716"/>
      <c r="AL37" s="681" t="s">
        <v>237</v>
      </c>
      <c r="AM37" s="682"/>
      <c r="AN37" s="682"/>
      <c r="AO37" s="717"/>
      <c r="AQ37" s="718" t="s">
        <v>333</v>
      </c>
      <c r="AR37" s="719"/>
      <c r="AS37" s="719"/>
      <c r="AT37" s="719"/>
      <c r="AU37" s="719"/>
      <c r="AV37" s="719"/>
      <c r="AW37" s="719"/>
      <c r="AX37" s="719"/>
      <c r="AY37" s="720"/>
      <c r="AZ37" s="678">
        <v>4602</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9717</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333245</v>
      </c>
      <c r="CS37" s="697"/>
      <c r="CT37" s="697"/>
      <c r="CU37" s="697"/>
      <c r="CV37" s="697"/>
      <c r="CW37" s="697"/>
      <c r="CX37" s="697"/>
      <c r="CY37" s="698"/>
      <c r="CZ37" s="681">
        <v>4.5</v>
      </c>
      <c r="DA37" s="699"/>
      <c r="DB37" s="699"/>
      <c r="DC37" s="700"/>
      <c r="DD37" s="684">
        <v>332714</v>
      </c>
      <c r="DE37" s="697"/>
      <c r="DF37" s="697"/>
      <c r="DG37" s="697"/>
      <c r="DH37" s="697"/>
      <c r="DI37" s="697"/>
      <c r="DJ37" s="697"/>
      <c r="DK37" s="698"/>
      <c r="DL37" s="684">
        <v>332714</v>
      </c>
      <c r="DM37" s="697"/>
      <c r="DN37" s="697"/>
      <c r="DO37" s="697"/>
      <c r="DP37" s="697"/>
      <c r="DQ37" s="697"/>
      <c r="DR37" s="697"/>
      <c r="DS37" s="697"/>
      <c r="DT37" s="697"/>
      <c r="DU37" s="697"/>
      <c r="DV37" s="698"/>
      <c r="DW37" s="681">
        <v>9.8000000000000007</v>
      </c>
      <c r="DX37" s="699"/>
      <c r="DY37" s="699"/>
      <c r="DZ37" s="699"/>
      <c r="EA37" s="699"/>
      <c r="EB37" s="699"/>
      <c r="EC37" s="714"/>
    </row>
    <row r="38" spans="2:133" ht="11.25" customHeight="1">
      <c r="B38" s="675" t="s">
        <v>336</v>
      </c>
      <c r="C38" s="676"/>
      <c r="D38" s="676"/>
      <c r="E38" s="676"/>
      <c r="F38" s="676"/>
      <c r="G38" s="676"/>
      <c r="H38" s="676"/>
      <c r="I38" s="676"/>
      <c r="J38" s="676"/>
      <c r="K38" s="676"/>
      <c r="L38" s="676"/>
      <c r="M38" s="676"/>
      <c r="N38" s="676"/>
      <c r="O38" s="676"/>
      <c r="P38" s="676"/>
      <c r="Q38" s="677"/>
      <c r="R38" s="678">
        <v>79646</v>
      </c>
      <c r="S38" s="679"/>
      <c r="T38" s="679"/>
      <c r="U38" s="679"/>
      <c r="V38" s="679"/>
      <c r="W38" s="679"/>
      <c r="X38" s="679"/>
      <c r="Y38" s="680"/>
      <c r="Z38" s="715">
        <v>1</v>
      </c>
      <c r="AA38" s="715"/>
      <c r="AB38" s="715"/>
      <c r="AC38" s="715"/>
      <c r="AD38" s="716">
        <v>2150</v>
      </c>
      <c r="AE38" s="716"/>
      <c r="AF38" s="716"/>
      <c r="AG38" s="716"/>
      <c r="AH38" s="716"/>
      <c r="AI38" s="716"/>
      <c r="AJ38" s="716"/>
      <c r="AK38" s="716"/>
      <c r="AL38" s="681">
        <v>0.1</v>
      </c>
      <c r="AM38" s="682"/>
      <c r="AN38" s="682"/>
      <c r="AO38" s="717"/>
      <c r="AQ38" s="718" t="s">
        <v>337</v>
      </c>
      <c r="AR38" s="719"/>
      <c r="AS38" s="719"/>
      <c r="AT38" s="719"/>
      <c r="AU38" s="719"/>
      <c r="AV38" s="719"/>
      <c r="AW38" s="719"/>
      <c r="AX38" s="719"/>
      <c r="AY38" s="720"/>
      <c r="AZ38" s="678">
        <v>2606</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1563</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476557</v>
      </c>
      <c r="CS38" s="679"/>
      <c r="CT38" s="679"/>
      <c r="CU38" s="679"/>
      <c r="CV38" s="679"/>
      <c r="CW38" s="679"/>
      <c r="CX38" s="679"/>
      <c r="CY38" s="680"/>
      <c r="CZ38" s="681">
        <v>6.4</v>
      </c>
      <c r="DA38" s="699"/>
      <c r="DB38" s="699"/>
      <c r="DC38" s="700"/>
      <c r="DD38" s="684">
        <v>401581</v>
      </c>
      <c r="DE38" s="679"/>
      <c r="DF38" s="679"/>
      <c r="DG38" s="679"/>
      <c r="DH38" s="679"/>
      <c r="DI38" s="679"/>
      <c r="DJ38" s="679"/>
      <c r="DK38" s="680"/>
      <c r="DL38" s="684">
        <v>384288</v>
      </c>
      <c r="DM38" s="679"/>
      <c r="DN38" s="679"/>
      <c r="DO38" s="679"/>
      <c r="DP38" s="679"/>
      <c r="DQ38" s="679"/>
      <c r="DR38" s="679"/>
      <c r="DS38" s="679"/>
      <c r="DT38" s="679"/>
      <c r="DU38" s="679"/>
      <c r="DV38" s="680"/>
      <c r="DW38" s="681">
        <v>11.3</v>
      </c>
      <c r="DX38" s="699"/>
      <c r="DY38" s="699"/>
      <c r="DZ38" s="699"/>
      <c r="EA38" s="699"/>
      <c r="EB38" s="699"/>
      <c r="EC38" s="714"/>
    </row>
    <row r="39" spans="2:133" ht="11.25" customHeight="1">
      <c r="B39" s="675" t="s">
        <v>340</v>
      </c>
      <c r="C39" s="676"/>
      <c r="D39" s="676"/>
      <c r="E39" s="676"/>
      <c r="F39" s="676"/>
      <c r="G39" s="676"/>
      <c r="H39" s="676"/>
      <c r="I39" s="676"/>
      <c r="J39" s="676"/>
      <c r="K39" s="676"/>
      <c r="L39" s="676"/>
      <c r="M39" s="676"/>
      <c r="N39" s="676"/>
      <c r="O39" s="676"/>
      <c r="P39" s="676"/>
      <c r="Q39" s="677"/>
      <c r="R39" s="678">
        <v>161300</v>
      </c>
      <c r="S39" s="679"/>
      <c r="T39" s="679"/>
      <c r="U39" s="679"/>
      <c r="V39" s="679"/>
      <c r="W39" s="679"/>
      <c r="X39" s="679"/>
      <c r="Y39" s="680"/>
      <c r="Z39" s="715">
        <v>2.1</v>
      </c>
      <c r="AA39" s="715"/>
      <c r="AB39" s="715"/>
      <c r="AC39" s="715"/>
      <c r="AD39" s="716" t="s">
        <v>130</v>
      </c>
      <c r="AE39" s="716"/>
      <c r="AF39" s="716"/>
      <c r="AG39" s="716"/>
      <c r="AH39" s="716"/>
      <c r="AI39" s="716"/>
      <c r="AJ39" s="716"/>
      <c r="AK39" s="716"/>
      <c r="AL39" s="681" t="s">
        <v>130</v>
      </c>
      <c r="AM39" s="682"/>
      <c r="AN39" s="682"/>
      <c r="AO39" s="717"/>
      <c r="AQ39" s="718" t="s">
        <v>341</v>
      </c>
      <c r="AR39" s="719"/>
      <c r="AS39" s="719"/>
      <c r="AT39" s="719"/>
      <c r="AU39" s="719"/>
      <c r="AV39" s="719"/>
      <c r="AW39" s="719"/>
      <c r="AX39" s="719"/>
      <c r="AY39" s="720"/>
      <c r="AZ39" s="678" t="s">
        <v>237</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2342</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1784114</v>
      </c>
      <c r="CS39" s="697"/>
      <c r="CT39" s="697"/>
      <c r="CU39" s="697"/>
      <c r="CV39" s="697"/>
      <c r="CW39" s="697"/>
      <c r="CX39" s="697"/>
      <c r="CY39" s="698"/>
      <c r="CZ39" s="681">
        <v>23.9</v>
      </c>
      <c r="DA39" s="699"/>
      <c r="DB39" s="699"/>
      <c r="DC39" s="700"/>
      <c r="DD39" s="684">
        <v>566275</v>
      </c>
      <c r="DE39" s="697"/>
      <c r="DF39" s="697"/>
      <c r="DG39" s="697"/>
      <c r="DH39" s="697"/>
      <c r="DI39" s="697"/>
      <c r="DJ39" s="697"/>
      <c r="DK39" s="698"/>
      <c r="DL39" s="684" t="s">
        <v>130</v>
      </c>
      <c r="DM39" s="697"/>
      <c r="DN39" s="697"/>
      <c r="DO39" s="697"/>
      <c r="DP39" s="697"/>
      <c r="DQ39" s="697"/>
      <c r="DR39" s="697"/>
      <c r="DS39" s="697"/>
      <c r="DT39" s="697"/>
      <c r="DU39" s="697"/>
      <c r="DV39" s="698"/>
      <c r="DW39" s="681" t="s">
        <v>237</v>
      </c>
      <c r="DX39" s="699"/>
      <c r="DY39" s="699"/>
      <c r="DZ39" s="699"/>
      <c r="EA39" s="699"/>
      <c r="EB39" s="699"/>
      <c r="EC39" s="714"/>
    </row>
    <row r="40" spans="2:133" ht="11.25" customHeight="1">
      <c r="B40" s="675" t="s">
        <v>344</v>
      </c>
      <c r="C40" s="676"/>
      <c r="D40" s="676"/>
      <c r="E40" s="676"/>
      <c r="F40" s="676"/>
      <c r="G40" s="676"/>
      <c r="H40" s="676"/>
      <c r="I40" s="676"/>
      <c r="J40" s="676"/>
      <c r="K40" s="676"/>
      <c r="L40" s="676"/>
      <c r="M40" s="676"/>
      <c r="N40" s="676"/>
      <c r="O40" s="676"/>
      <c r="P40" s="676"/>
      <c r="Q40" s="677"/>
      <c r="R40" s="678" t="s">
        <v>130</v>
      </c>
      <c r="S40" s="679"/>
      <c r="T40" s="679"/>
      <c r="U40" s="679"/>
      <c r="V40" s="679"/>
      <c r="W40" s="679"/>
      <c r="X40" s="679"/>
      <c r="Y40" s="680"/>
      <c r="Z40" s="715" t="s">
        <v>130</v>
      </c>
      <c r="AA40" s="715"/>
      <c r="AB40" s="715"/>
      <c r="AC40" s="715"/>
      <c r="AD40" s="716" t="s">
        <v>130</v>
      </c>
      <c r="AE40" s="716"/>
      <c r="AF40" s="716"/>
      <c r="AG40" s="716"/>
      <c r="AH40" s="716"/>
      <c r="AI40" s="716"/>
      <c r="AJ40" s="716"/>
      <c r="AK40" s="716"/>
      <c r="AL40" s="681" t="s">
        <v>130</v>
      </c>
      <c r="AM40" s="682"/>
      <c r="AN40" s="682"/>
      <c r="AO40" s="717"/>
      <c r="AQ40" s="718" t="s">
        <v>345</v>
      </c>
      <c r="AR40" s="719"/>
      <c r="AS40" s="719"/>
      <c r="AT40" s="719"/>
      <c r="AU40" s="719"/>
      <c r="AV40" s="719"/>
      <c r="AW40" s="719"/>
      <c r="AX40" s="719"/>
      <c r="AY40" s="720"/>
      <c r="AZ40" s="678" t="s">
        <v>130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78</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505</v>
      </c>
      <c r="CS40" s="679"/>
      <c r="CT40" s="679"/>
      <c r="CU40" s="679"/>
      <c r="CV40" s="679"/>
      <c r="CW40" s="679"/>
      <c r="CX40" s="679"/>
      <c r="CY40" s="680"/>
      <c r="CZ40" s="681">
        <v>0</v>
      </c>
      <c r="DA40" s="699"/>
      <c r="DB40" s="699"/>
      <c r="DC40" s="700"/>
      <c r="DD40" s="684">
        <v>505</v>
      </c>
      <c r="DE40" s="679"/>
      <c r="DF40" s="679"/>
      <c r="DG40" s="679"/>
      <c r="DH40" s="679"/>
      <c r="DI40" s="679"/>
      <c r="DJ40" s="679"/>
      <c r="DK40" s="680"/>
      <c r="DL40" s="684" t="s">
        <v>130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c r="B41" s="675" t="s">
        <v>349</v>
      </c>
      <c r="C41" s="676"/>
      <c r="D41" s="676"/>
      <c r="E41" s="676"/>
      <c r="F41" s="676"/>
      <c r="G41" s="676"/>
      <c r="H41" s="676"/>
      <c r="I41" s="676"/>
      <c r="J41" s="676"/>
      <c r="K41" s="676"/>
      <c r="L41" s="676"/>
      <c r="M41" s="676"/>
      <c r="N41" s="676"/>
      <c r="O41" s="676"/>
      <c r="P41" s="676"/>
      <c r="Q41" s="677"/>
      <c r="R41" s="678">
        <v>112000</v>
      </c>
      <c r="S41" s="679"/>
      <c r="T41" s="679"/>
      <c r="U41" s="679"/>
      <c r="V41" s="679"/>
      <c r="W41" s="679"/>
      <c r="X41" s="679"/>
      <c r="Y41" s="680"/>
      <c r="Z41" s="715">
        <v>1.4</v>
      </c>
      <c r="AA41" s="715"/>
      <c r="AB41" s="715"/>
      <c r="AC41" s="715"/>
      <c r="AD41" s="716" t="s">
        <v>237</v>
      </c>
      <c r="AE41" s="716"/>
      <c r="AF41" s="716"/>
      <c r="AG41" s="716"/>
      <c r="AH41" s="716"/>
      <c r="AI41" s="716"/>
      <c r="AJ41" s="716"/>
      <c r="AK41" s="716"/>
      <c r="AL41" s="681" t="s">
        <v>130</v>
      </c>
      <c r="AM41" s="682"/>
      <c r="AN41" s="682"/>
      <c r="AO41" s="717"/>
      <c r="AQ41" s="718" t="s">
        <v>350</v>
      </c>
      <c r="AR41" s="719"/>
      <c r="AS41" s="719"/>
      <c r="AT41" s="719"/>
      <c r="AU41" s="719"/>
      <c r="AV41" s="719"/>
      <c r="AW41" s="719"/>
      <c r="AX41" s="719"/>
      <c r="AY41" s="720"/>
      <c r="AZ41" s="678">
        <v>97772</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237</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130</v>
      </c>
      <c r="CS41" s="697"/>
      <c r="CT41" s="697"/>
      <c r="CU41" s="697"/>
      <c r="CV41" s="697"/>
      <c r="CW41" s="697"/>
      <c r="CX41" s="697"/>
      <c r="CY41" s="698"/>
      <c r="CZ41" s="681" t="s">
        <v>130</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c r="B42" s="659" t="s">
        <v>353</v>
      </c>
      <c r="C42" s="660"/>
      <c r="D42" s="660"/>
      <c r="E42" s="660"/>
      <c r="F42" s="660"/>
      <c r="G42" s="660"/>
      <c r="H42" s="660"/>
      <c r="I42" s="660"/>
      <c r="J42" s="660"/>
      <c r="K42" s="660"/>
      <c r="L42" s="660"/>
      <c r="M42" s="660"/>
      <c r="N42" s="660"/>
      <c r="O42" s="660"/>
      <c r="P42" s="660"/>
      <c r="Q42" s="661"/>
      <c r="R42" s="662">
        <v>7782879</v>
      </c>
      <c r="S42" s="701"/>
      <c r="T42" s="701"/>
      <c r="U42" s="701"/>
      <c r="V42" s="701"/>
      <c r="W42" s="701"/>
      <c r="X42" s="701"/>
      <c r="Y42" s="703"/>
      <c r="Z42" s="704">
        <v>100</v>
      </c>
      <c r="AA42" s="704"/>
      <c r="AB42" s="704"/>
      <c r="AC42" s="704"/>
      <c r="AD42" s="705">
        <v>3273878</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378785</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388</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814678</v>
      </c>
      <c r="CS42" s="679"/>
      <c r="CT42" s="679"/>
      <c r="CU42" s="679"/>
      <c r="CV42" s="679"/>
      <c r="CW42" s="679"/>
      <c r="CX42" s="679"/>
      <c r="CY42" s="680"/>
      <c r="CZ42" s="681">
        <v>10.9</v>
      </c>
      <c r="DA42" s="682"/>
      <c r="DB42" s="682"/>
      <c r="DC42" s="683"/>
      <c r="DD42" s="684">
        <v>161966</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t="s">
        <v>130</v>
      </c>
      <c r="CS43" s="697"/>
      <c r="CT43" s="697"/>
      <c r="CU43" s="697"/>
      <c r="CV43" s="697"/>
      <c r="CW43" s="697"/>
      <c r="CX43" s="697"/>
      <c r="CY43" s="698"/>
      <c r="CZ43" s="681" t="s">
        <v>237</v>
      </c>
      <c r="DA43" s="699"/>
      <c r="DB43" s="699"/>
      <c r="DC43" s="700"/>
      <c r="DD43" s="684" t="s">
        <v>130</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c r="CD44" s="691" t="s">
        <v>305</v>
      </c>
      <c r="CE44" s="692"/>
      <c r="CF44" s="675" t="s">
        <v>358</v>
      </c>
      <c r="CG44" s="676"/>
      <c r="CH44" s="676"/>
      <c r="CI44" s="676"/>
      <c r="CJ44" s="676"/>
      <c r="CK44" s="676"/>
      <c r="CL44" s="676"/>
      <c r="CM44" s="676"/>
      <c r="CN44" s="676"/>
      <c r="CO44" s="676"/>
      <c r="CP44" s="676"/>
      <c r="CQ44" s="677"/>
      <c r="CR44" s="678">
        <v>757067</v>
      </c>
      <c r="CS44" s="679"/>
      <c r="CT44" s="679"/>
      <c r="CU44" s="679"/>
      <c r="CV44" s="679"/>
      <c r="CW44" s="679"/>
      <c r="CX44" s="679"/>
      <c r="CY44" s="680"/>
      <c r="CZ44" s="681">
        <v>10.199999999999999</v>
      </c>
      <c r="DA44" s="682"/>
      <c r="DB44" s="682"/>
      <c r="DC44" s="683"/>
      <c r="DD44" s="684">
        <v>109361</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c r="CD45" s="693"/>
      <c r="CE45" s="694"/>
      <c r="CF45" s="675" t="s">
        <v>359</v>
      </c>
      <c r="CG45" s="676"/>
      <c r="CH45" s="676"/>
      <c r="CI45" s="676"/>
      <c r="CJ45" s="676"/>
      <c r="CK45" s="676"/>
      <c r="CL45" s="676"/>
      <c r="CM45" s="676"/>
      <c r="CN45" s="676"/>
      <c r="CO45" s="676"/>
      <c r="CP45" s="676"/>
      <c r="CQ45" s="677"/>
      <c r="CR45" s="678">
        <v>537120</v>
      </c>
      <c r="CS45" s="697"/>
      <c r="CT45" s="697"/>
      <c r="CU45" s="697"/>
      <c r="CV45" s="697"/>
      <c r="CW45" s="697"/>
      <c r="CX45" s="697"/>
      <c r="CY45" s="698"/>
      <c r="CZ45" s="681">
        <v>7.2</v>
      </c>
      <c r="DA45" s="699"/>
      <c r="DB45" s="699"/>
      <c r="DC45" s="700"/>
      <c r="DD45" s="684">
        <v>46690</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213251</v>
      </c>
      <c r="CS46" s="679"/>
      <c r="CT46" s="679"/>
      <c r="CU46" s="679"/>
      <c r="CV46" s="679"/>
      <c r="CW46" s="679"/>
      <c r="CX46" s="679"/>
      <c r="CY46" s="680"/>
      <c r="CZ46" s="681">
        <v>2.9</v>
      </c>
      <c r="DA46" s="682"/>
      <c r="DB46" s="682"/>
      <c r="DC46" s="683"/>
      <c r="DD46" s="684">
        <v>62575</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57611</v>
      </c>
      <c r="CS47" s="697"/>
      <c r="CT47" s="697"/>
      <c r="CU47" s="697"/>
      <c r="CV47" s="697"/>
      <c r="CW47" s="697"/>
      <c r="CX47" s="697"/>
      <c r="CY47" s="698"/>
      <c r="CZ47" s="681">
        <v>0.8</v>
      </c>
      <c r="DA47" s="699"/>
      <c r="DB47" s="699"/>
      <c r="DC47" s="700"/>
      <c r="DD47" s="684">
        <v>52605</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c r="B48" s="241" t="s">
        <v>364</v>
      </c>
      <c r="CD48" s="695"/>
      <c r="CE48" s="696"/>
      <c r="CF48" s="675" t="s">
        <v>365</v>
      </c>
      <c r="CG48" s="676"/>
      <c r="CH48" s="676"/>
      <c r="CI48" s="676"/>
      <c r="CJ48" s="676"/>
      <c r="CK48" s="676"/>
      <c r="CL48" s="676"/>
      <c r="CM48" s="676"/>
      <c r="CN48" s="676"/>
      <c r="CO48" s="676"/>
      <c r="CP48" s="676"/>
      <c r="CQ48" s="677"/>
      <c r="CR48" s="678" t="s">
        <v>237</v>
      </c>
      <c r="CS48" s="679"/>
      <c r="CT48" s="679"/>
      <c r="CU48" s="679"/>
      <c r="CV48" s="679"/>
      <c r="CW48" s="679"/>
      <c r="CX48" s="679"/>
      <c r="CY48" s="680"/>
      <c r="CZ48" s="681" t="s">
        <v>130</v>
      </c>
      <c r="DA48" s="682"/>
      <c r="DB48" s="682"/>
      <c r="DC48" s="683"/>
      <c r="DD48" s="684" t="s">
        <v>130</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c r="CD49" s="659" t="s">
        <v>366</v>
      </c>
      <c r="CE49" s="660"/>
      <c r="CF49" s="660"/>
      <c r="CG49" s="660"/>
      <c r="CH49" s="660"/>
      <c r="CI49" s="660"/>
      <c r="CJ49" s="660"/>
      <c r="CK49" s="660"/>
      <c r="CL49" s="660"/>
      <c r="CM49" s="660"/>
      <c r="CN49" s="660"/>
      <c r="CO49" s="660"/>
      <c r="CP49" s="660"/>
      <c r="CQ49" s="661"/>
      <c r="CR49" s="662">
        <v>7454441</v>
      </c>
      <c r="CS49" s="663"/>
      <c r="CT49" s="663"/>
      <c r="CU49" s="663"/>
      <c r="CV49" s="663"/>
      <c r="CW49" s="663"/>
      <c r="CX49" s="663"/>
      <c r="CY49" s="664"/>
      <c r="CZ49" s="665">
        <v>100</v>
      </c>
      <c r="DA49" s="666"/>
      <c r="DB49" s="666"/>
      <c r="DC49" s="667"/>
      <c r="DD49" s="668">
        <v>4284200</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8aWOwBltdiMCAjMh67VngflqODQ9c+0++ECLzHvCoj7ErP10T6vGvavUxKc3bIG/MK7YXNuWsbTm88JE0WDbw==" saltValue="u29KJW5WNLwSXXj18XVrd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c r="A7" s="259">
        <v>1</v>
      </c>
      <c r="B7" s="1143" t="s">
        <v>389</v>
      </c>
      <c r="C7" s="1144"/>
      <c r="D7" s="1144"/>
      <c r="E7" s="1144"/>
      <c r="F7" s="1144"/>
      <c r="G7" s="1144"/>
      <c r="H7" s="1144"/>
      <c r="I7" s="1144"/>
      <c r="J7" s="1144"/>
      <c r="K7" s="1144"/>
      <c r="L7" s="1144"/>
      <c r="M7" s="1144"/>
      <c r="N7" s="1144"/>
      <c r="O7" s="1144"/>
      <c r="P7" s="1145"/>
      <c r="Q7" s="1197">
        <v>7783</v>
      </c>
      <c r="R7" s="1198"/>
      <c r="S7" s="1198"/>
      <c r="T7" s="1198"/>
      <c r="U7" s="1198"/>
      <c r="V7" s="1198">
        <v>7454</v>
      </c>
      <c r="W7" s="1198"/>
      <c r="X7" s="1198"/>
      <c r="Y7" s="1198"/>
      <c r="Z7" s="1198"/>
      <c r="AA7" s="1198">
        <v>328</v>
      </c>
      <c r="AB7" s="1198"/>
      <c r="AC7" s="1198"/>
      <c r="AD7" s="1198"/>
      <c r="AE7" s="1199"/>
      <c r="AF7" s="1200">
        <v>202</v>
      </c>
      <c r="AG7" s="1201"/>
      <c r="AH7" s="1201"/>
      <c r="AI7" s="1201"/>
      <c r="AJ7" s="1202"/>
      <c r="AK7" s="1184">
        <v>1747</v>
      </c>
      <c r="AL7" s="1185"/>
      <c r="AM7" s="1185"/>
      <c r="AN7" s="1185"/>
      <c r="AO7" s="1185"/>
      <c r="AP7" s="1185">
        <v>4709</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c r="BT7" s="1189"/>
      <c r="BU7" s="1189"/>
      <c r="BV7" s="1189"/>
      <c r="BW7" s="1189"/>
      <c r="BX7" s="1189"/>
      <c r="BY7" s="1189"/>
      <c r="BZ7" s="1189"/>
      <c r="CA7" s="1189"/>
      <c r="CB7" s="1189"/>
      <c r="CC7" s="1189"/>
      <c r="CD7" s="1189"/>
      <c r="CE7" s="1189"/>
      <c r="CF7" s="1189"/>
      <c r="CG7" s="1190"/>
      <c r="CH7" s="1181"/>
      <c r="CI7" s="1182"/>
      <c r="CJ7" s="1182"/>
      <c r="CK7" s="1182"/>
      <c r="CL7" s="1183"/>
      <c r="CM7" s="1181"/>
      <c r="CN7" s="1182"/>
      <c r="CO7" s="1182"/>
      <c r="CP7" s="1182"/>
      <c r="CQ7" s="1183"/>
      <c r="CR7" s="1181"/>
      <c r="CS7" s="1182"/>
      <c r="CT7" s="1182"/>
      <c r="CU7" s="1182"/>
      <c r="CV7" s="1183"/>
      <c r="CW7" s="1181"/>
      <c r="CX7" s="1182"/>
      <c r="CY7" s="1182"/>
      <c r="CZ7" s="1182"/>
      <c r="DA7" s="1183"/>
      <c r="DB7" s="1181"/>
      <c r="DC7" s="1182"/>
      <c r="DD7" s="1182"/>
      <c r="DE7" s="1182"/>
      <c r="DF7" s="1183"/>
      <c r="DG7" s="1181"/>
      <c r="DH7" s="1182"/>
      <c r="DI7" s="1182"/>
      <c r="DJ7" s="1182"/>
      <c r="DK7" s="1183"/>
      <c r="DL7" s="1181"/>
      <c r="DM7" s="1182"/>
      <c r="DN7" s="1182"/>
      <c r="DO7" s="1182"/>
      <c r="DP7" s="1183"/>
      <c r="DQ7" s="1181"/>
      <c r="DR7" s="1182"/>
      <c r="DS7" s="1182"/>
      <c r="DT7" s="1182"/>
      <c r="DU7" s="1183"/>
      <c r="DV7" s="1208"/>
      <c r="DW7" s="1209"/>
      <c r="DX7" s="1209"/>
      <c r="DY7" s="1209"/>
      <c r="DZ7" s="1210"/>
      <c r="EA7" s="255"/>
    </row>
    <row r="8" spans="1:131" s="256" customFormat="1" ht="26.25" customHeight="1">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c r="A23" s="265" t="s">
        <v>391</v>
      </c>
      <c r="B23" s="1037" t="s">
        <v>392</v>
      </c>
      <c r="C23" s="1038"/>
      <c r="D23" s="1038"/>
      <c r="E23" s="1038"/>
      <c r="F23" s="1038"/>
      <c r="G23" s="1038"/>
      <c r="H23" s="1038"/>
      <c r="I23" s="1038"/>
      <c r="J23" s="1038"/>
      <c r="K23" s="1038"/>
      <c r="L23" s="1038"/>
      <c r="M23" s="1038"/>
      <c r="N23" s="1038"/>
      <c r="O23" s="1038"/>
      <c r="P23" s="1039"/>
      <c r="Q23" s="1161">
        <v>7783</v>
      </c>
      <c r="R23" s="1162"/>
      <c r="S23" s="1162"/>
      <c r="T23" s="1162"/>
      <c r="U23" s="1162"/>
      <c r="V23" s="1162">
        <v>7454</v>
      </c>
      <c r="W23" s="1162"/>
      <c r="X23" s="1162"/>
      <c r="Y23" s="1162"/>
      <c r="Z23" s="1162"/>
      <c r="AA23" s="1162">
        <v>328</v>
      </c>
      <c r="AB23" s="1162"/>
      <c r="AC23" s="1162"/>
      <c r="AD23" s="1162"/>
      <c r="AE23" s="1163"/>
      <c r="AF23" s="1164">
        <v>202</v>
      </c>
      <c r="AG23" s="1162"/>
      <c r="AH23" s="1162"/>
      <c r="AI23" s="1162"/>
      <c r="AJ23" s="1165"/>
      <c r="AK23" s="1166"/>
      <c r="AL23" s="1167"/>
      <c r="AM23" s="1167"/>
      <c r="AN23" s="1167"/>
      <c r="AO23" s="1167"/>
      <c r="AP23" s="1162">
        <v>4709</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c r="A28" s="267">
        <v>1</v>
      </c>
      <c r="B28" s="1143" t="s">
        <v>404</v>
      </c>
      <c r="C28" s="1144"/>
      <c r="D28" s="1144"/>
      <c r="E28" s="1144"/>
      <c r="F28" s="1144"/>
      <c r="G28" s="1144"/>
      <c r="H28" s="1144"/>
      <c r="I28" s="1144"/>
      <c r="J28" s="1144"/>
      <c r="K28" s="1144"/>
      <c r="L28" s="1144"/>
      <c r="M28" s="1144"/>
      <c r="N28" s="1144"/>
      <c r="O28" s="1144"/>
      <c r="P28" s="1145"/>
      <c r="Q28" s="1146">
        <v>1248</v>
      </c>
      <c r="R28" s="1147"/>
      <c r="S28" s="1147"/>
      <c r="T28" s="1147"/>
      <c r="U28" s="1147"/>
      <c r="V28" s="1147">
        <v>1223</v>
      </c>
      <c r="W28" s="1147"/>
      <c r="X28" s="1147"/>
      <c r="Y28" s="1147"/>
      <c r="Z28" s="1147"/>
      <c r="AA28" s="1147">
        <v>26</v>
      </c>
      <c r="AB28" s="1147"/>
      <c r="AC28" s="1147"/>
      <c r="AD28" s="1147"/>
      <c r="AE28" s="1148"/>
      <c r="AF28" s="1149">
        <v>26</v>
      </c>
      <c r="AG28" s="1147"/>
      <c r="AH28" s="1147"/>
      <c r="AI28" s="1147"/>
      <c r="AJ28" s="1150"/>
      <c r="AK28" s="1151">
        <v>98</v>
      </c>
      <c r="AL28" s="1139"/>
      <c r="AM28" s="1139"/>
      <c r="AN28" s="1139"/>
      <c r="AO28" s="1139"/>
      <c r="AP28" s="1139" t="s">
        <v>579</v>
      </c>
      <c r="AQ28" s="1139"/>
      <c r="AR28" s="1139"/>
      <c r="AS28" s="1139"/>
      <c r="AT28" s="1139"/>
      <c r="AU28" s="1139" t="s">
        <v>579</v>
      </c>
      <c r="AV28" s="1139"/>
      <c r="AW28" s="1139"/>
      <c r="AX28" s="1139"/>
      <c r="AY28" s="1139"/>
      <c r="AZ28" s="1140"/>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c r="A29" s="267">
        <v>2</v>
      </c>
      <c r="B29" s="1130" t="s">
        <v>405</v>
      </c>
      <c r="C29" s="1131"/>
      <c r="D29" s="1131"/>
      <c r="E29" s="1131"/>
      <c r="F29" s="1131"/>
      <c r="G29" s="1131"/>
      <c r="H29" s="1131"/>
      <c r="I29" s="1131"/>
      <c r="J29" s="1131"/>
      <c r="K29" s="1131"/>
      <c r="L29" s="1131"/>
      <c r="M29" s="1131"/>
      <c r="N29" s="1131"/>
      <c r="O29" s="1131"/>
      <c r="P29" s="1132"/>
      <c r="Q29" s="1136">
        <v>1511</v>
      </c>
      <c r="R29" s="1137"/>
      <c r="S29" s="1137"/>
      <c r="T29" s="1137"/>
      <c r="U29" s="1137"/>
      <c r="V29" s="1137">
        <v>1334</v>
      </c>
      <c r="W29" s="1137"/>
      <c r="X29" s="1137"/>
      <c r="Y29" s="1137"/>
      <c r="Z29" s="1137"/>
      <c r="AA29" s="1137">
        <v>178</v>
      </c>
      <c r="AB29" s="1137"/>
      <c r="AC29" s="1137"/>
      <c r="AD29" s="1137"/>
      <c r="AE29" s="1138"/>
      <c r="AF29" s="1112">
        <v>178</v>
      </c>
      <c r="AG29" s="1113"/>
      <c r="AH29" s="1113"/>
      <c r="AI29" s="1113"/>
      <c r="AJ29" s="1114"/>
      <c r="AK29" s="1073">
        <v>197</v>
      </c>
      <c r="AL29" s="1064"/>
      <c r="AM29" s="1064"/>
      <c r="AN29" s="1064"/>
      <c r="AO29" s="1064"/>
      <c r="AP29" s="1064" t="s">
        <v>579</v>
      </c>
      <c r="AQ29" s="1064"/>
      <c r="AR29" s="1064"/>
      <c r="AS29" s="1064"/>
      <c r="AT29" s="1064"/>
      <c r="AU29" s="1064" t="s">
        <v>579</v>
      </c>
      <c r="AV29" s="1064"/>
      <c r="AW29" s="1064"/>
      <c r="AX29" s="1064"/>
      <c r="AY29" s="1064"/>
      <c r="AZ29" s="1135"/>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c r="A30" s="267">
        <v>3</v>
      </c>
      <c r="B30" s="1130" t="s">
        <v>406</v>
      </c>
      <c r="C30" s="1131"/>
      <c r="D30" s="1131"/>
      <c r="E30" s="1131"/>
      <c r="F30" s="1131"/>
      <c r="G30" s="1131"/>
      <c r="H30" s="1131"/>
      <c r="I30" s="1131"/>
      <c r="J30" s="1131"/>
      <c r="K30" s="1131"/>
      <c r="L30" s="1131"/>
      <c r="M30" s="1131"/>
      <c r="N30" s="1131"/>
      <c r="O30" s="1131"/>
      <c r="P30" s="1132"/>
      <c r="Q30" s="1136">
        <v>309</v>
      </c>
      <c r="R30" s="1137"/>
      <c r="S30" s="1137"/>
      <c r="T30" s="1137"/>
      <c r="U30" s="1137"/>
      <c r="V30" s="1137">
        <v>308</v>
      </c>
      <c r="W30" s="1137"/>
      <c r="X30" s="1137"/>
      <c r="Y30" s="1137"/>
      <c r="Z30" s="1137"/>
      <c r="AA30" s="1137">
        <v>1</v>
      </c>
      <c r="AB30" s="1137"/>
      <c r="AC30" s="1137"/>
      <c r="AD30" s="1137"/>
      <c r="AE30" s="1138"/>
      <c r="AF30" s="1112">
        <v>1</v>
      </c>
      <c r="AG30" s="1113"/>
      <c r="AH30" s="1113"/>
      <c r="AI30" s="1113"/>
      <c r="AJ30" s="1114"/>
      <c r="AK30" s="1073">
        <v>188</v>
      </c>
      <c r="AL30" s="1064"/>
      <c r="AM30" s="1064"/>
      <c r="AN30" s="1064"/>
      <c r="AO30" s="1064"/>
      <c r="AP30" s="1064" t="s">
        <v>579</v>
      </c>
      <c r="AQ30" s="1064"/>
      <c r="AR30" s="1064"/>
      <c r="AS30" s="1064"/>
      <c r="AT30" s="1064"/>
      <c r="AU30" s="1064" t="s">
        <v>579</v>
      </c>
      <c r="AV30" s="1064"/>
      <c r="AW30" s="1064"/>
      <c r="AX30" s="1064"/>
      <c r="AY30" s="1064"/>
      <c r="AZ30" s="1135"/>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c r="A31" s="267">
        <v>4</v>
      </c>
      <c r="B31" s="1130" t="s">
        <v>407</v>
      </c>
      <c r="C31" s="1131"/>
      <c r="D31" s="1131"/>
      <c r="E31" s="1131"/>
      <c r="F31" s="1131"/>
      <c r="G31" s="1131"/>
      <c r="H31" s="1131"/>
      <c r="I31" s="1131"/>
      <c r="J31" s="1131"/>
      <c r="K31" s="1131"/>
      <c r="L31" s="1131"/>
      <c r="M31" s="1131"/>
      <c r="N31" s="1131"/>
      <c r="O31" s="1131"/>
      <c r="P31" s="1132"/>
      <c r="Q31" s="1136">
        <v>204</v>
      </c>
      <c r="R31" s="1137"/>
      <c r="S31" s="1137"/>
      <c r="T31" s="1137"/>
      <c r="U31" s="1137"/>
      <c r="V31" s="1137">
        <v>176</v>
      </c>
      <c r="W31" s="1137"/>
      <c r="X31" s="1137"/>
      <c r="Y31" s="1137"/>
      <c r="Z31" s="1137"/>
      <c r="AA31" s="1137">
        <v>28</v>
      </c>
      <c r="AB31" s="1137"/>
      <c r="AC31" s="1137"/>
      <c r="AD31" s="1137"/>
      <c r="AE31" s="1138"/>
      <c r="AF31" s="1112">
        <v>497</v>
      </c>
      <c r="AG31" s="1113"/>
      <c r="AH31" s="1113"/>
      <c r="AI31" s="1113"/>
      <c r="AJ31" s="1114"/>
      <c r="AK31" s="1073">
        <v>5</v>
      </c>
      <c r="AL31" s="1064"/>
      <c r="AM31" s="1064"/>
      <c r="AN31" s="1064"/>
      <c r="AO31" s="1064"/>
      <c r="AP31" s="1064">
        <v>64</v>
      </c>
      <c r="AQ31" s="1064"/>
      <c r="AR31" s="1064"/>
      <c r="AS31" s="1064"/>
      <c r="AT31" s="1064"/>
      <c r="AU31" s="1064" t="s">
        <v>579</v>
      </c>
      <c r="AV31" s="1064"/>
      <c r="AW31" s="1064"/>
      <c r="AX31" s="1064"/>
      <c r="AY31" s="1064"/>
      <c r="AZ31" s="1135" t="s">
        <v>579</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c r="A32" s="267">
        <v>5</v>
      </c>
      <c r="B32" s="1130" t="s">
        <v>409</v>
      </c>
      <c r="C32" s="1131"/>
      <c r="D32" s="1131"/>
      <c r="E32" s="1131"/>
      <c r="F32" s="1131"/>
      <c r="G32" s="1131"/>
      <c r="H32" s="1131"/>
      <c r="I32" s="1131"/>
      <c r="J32" s="1131"/>
      <c r="K32" s="1131"/>
      <c r="L32" s="1131"/>
      <c r="M32" s="1131"/>
      <c r="N32" s="1131"/>
      <c r="O32" s="1131"/>
      <c r="P32" s="1132"/>
      <c r="Q32" s="1136">
        <v>84</v>
      </c>
      <c r="R32" s="1137"/>
      <c r="S32" s="1137"/>
      <c r="T32" s="1137"/>
      <c r="U32" s="1137"/>
      <c r="V32" s="1137">
        <v>67</v>
      </c>
      <c r="W32" s="1137"/>
      <c r="X32" s="1137"/>
      <c r="Y32" s="1137"/>
      <c r="Z32" s="1137"/>
      <c r="AA32" s="1137">
        <v>17</v>
      </c>
      <c r="AB32" s="1137"/>
      <c r="AC32" s="1137"/>
      <c r="AD32" s="1137"/>
      <c r="AE32" s="1138"/>
      <c r="AF32" s="1112">
        <v>775</v>
      </c>
      <c r="AG32" s="1113"/>
      <c r="AH32" s="1113"/>
      <c r="AI32" s="1113"/>
      <c r="AJ32" s="1114"/>
      <c r="AK32" s="1073" t="s">
        <v>579</v>
      </c>
      <c r="AL32" s="1064"/>
      <c r="AM32" s="1064"/>
      <c r="AN32" s="1064"/>
      <c r="AO32" s="1064"/>
      <c r="AP32" s="1064" t="s">
        <v>579</v>
      </c>
      <c r="AQ32" s="1064"/>
      <c r="AR32" s="1064"/>
      <c r="AS32" s="1064"/>
      <c r="AT32" s="1064"/>
      <c r="AU32" s="1064" t="s">
        <v>579</v>
      </c>
      <c r="AV32" s="1064"/>
      <c r="AW32" s="1064"/>
      <c r="AX32" s="1064"/>
      <c r="AY32" s="1064"/>
      <c r="AZ32" s="1135" t="s">
        <v>579</v>
      </c>
      <c r="BA32" s="1135"/>
      <c r="BB32" s="1135"/>
      <c r="BC32" s="1135"/>
      <c r="BD32" s="1135"/>
      <c r="BE32" s="1125" t="s">
        <v>408</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410</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c r="A63" s="265" t="s">
        <v>391</v>
      </c>
      <c r="B63" s="1037" t="s">
        <v>411</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1477</v>
      </c>
      <c r="AG63" s="1052"/>
      <c r="AH63" s="1052"/>
      <c r="AI63" s="1052"/>
      <c r="AJ63" s="1123"/>
      <c r="AK63" s="1124"/>
      <c r="AL63" s="1056"/>
      <c r="AM63" s="1056"/>
      <c r="AN63" s="1056"/>
      <c r="AO63" s="1056"/>
      <c r="AP63" s="1052">
        <v>64</v>
      </c>
      <c r="AQ63" s="1052"/>
      <c r="AR63" s="1052"/>
      <c r="AS63" s="1052"/>
      <c r="AT63" s="1052"/>
      <c r="AU63" s="1052" t="s">
        <v>579</v>
      </c>
      <c r="AV63" s="1052"/>
      <c r="AW63" s="1052"/>
      <c r="AX63" s="1052"/>
      <c r="AY63" s="1052"/>
      <c r="AZ63" s="1118"/>
      <c r="BA63" s="1118"/>
      <c r="BB63" s="1118"/>
      <c r="BC63" s="1118"/>
      <c r="BD63" s="1118"/>
      <c r="BE63" s="1053"/>
      <c r="BF63" s="1053"/>
      <c r="BG63" s="1053"/>
      <c r="BH63" s="1053"/>
      <c r="BI63" s="1054"/>
      <c r="BJ63" s="1119" t="s">
        <v>130</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c r="A66" s="1088" t="s">
        <v>413</v>
      </c>
      <c r="B66" s="1089"/>
      <c r="C66" s="1089"/>
      <c r="D66" s="1089"/>
      <c r="E66" s="1089"/>
      <c r="F66" s="1089"/>
      <c r="G66" s="1089"/>
      <c r="H66" s="1089"/>
      <c r="I66" s="1089"/>
      <c r="J66" s="1089"/>
      <c r="K66" s="1089"/>
      <c r="L66" s="1089"/>
      <c r="M66" s="1089"/>
      <c r="N66" s="1089"/>
      <c r="O66" s="1089"/>
      <c r="P66" s="1090"/>
      <c r="Q66" s="1094" t="s">
        <v>414</v>
      </c>
      <c r="R66" s="1095"/>
      <c r="S66" s="1095"/>
      <c r="T66" s="1095"/>
      <c r="U66" s="1096"/>
      <c r="V66" s="1094" t="s">
        <v>415</v>
      </c>
      <c r="W66" s="1095"/>
      <c r="X66" s="1095"/>
      <c r="Y66" s="1095"/>
      <c r="Z66" s="1096"/>
      <c r="AA66" s="1094" t="s">
        <v>416</v>
      </c>
      <c r="AB66" s="1095"/>
      <c r="AC66" s="1095"/>
      <c r="AD66" s="1095"/>
      <c r="AE66" s="1096"/>
      <c r="AF66" s="1100" t="s">
        <v>417</v>
      </c>
      <c r="AG66" s="1101"/>
      <c r="AH66" s="1101"/>
      <c r="AI66" s="1101"/>
      <c r="AJ66" s="1102"/>
      <c r="AK66" s="1094" t="s">
        <v>418</v>
      </c>
      <c r="AL66" s="1089"/>
      <c r="AM66" s="1089"/>
      <c r="AN66" s="1089"/>
      <c r="AO66" s="1090"/>
      <c r="AP66" s="1094" t="s">
        <v>419</v>
      </c>
      <c r="AQ66" s="1095"/>
      <c r="AR66" s="1095"/>
      <c r="AS66" s="1095"/>
      <c r="AT66" s="1096"/>
      <c r="AU66" s="1094" t="s">
        <v>420</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c r="A68" s="259">
        <v>1</v>
      </c>
      <c r="B68" s="1078" t="s">
        <v>580</v>
      </c>
      <c r="C68" s="1079"/>
      <c r="D68" s="1079"/>
      <c r="E68" s="1079"/>
      <c r="F68" s="1079"/>
      <c r="G68" s="1079"/>
      <c r="H68" s="1079"/>
      <c r="I68" s="1079"/>
      <c r="J68" s="1079"/>
      <c r="K68" s="1079"/>
      <c r="L68" s="1079"/>
      <c r="M68" s="1079"/>
      <c r="N68" s="1079"/>
      <c r="O68" s="1079"/>
      <c r="P68" s="1080"/>
      <c r="Q68" s="1081">
        <v>4579</v>
      </c>
      <c r="R68" s="1075"/>
      <c r="S68" s="1075"/>
      <c r="T68" s="1075"/>
      <c r="U68" s="1075"/>
      <c r="V68" s="1075">
        <v>4211</v>
      </c>
      <c r="W68" s="1075"/>
      <c r="X68" s="1075"/>
      <c r="Y68" s="1075"/>
      <c r="Z68" s="1075"/>
      <c r="AA68" s="1075">
        <v>368</v>
      </c>
      <c r="AB68" s="1075"/>
      <c r="AC68" s="1075"/>
      <c r="AD68" s="1075"/>
      <c r="AE68" s="1075"/>
      <c r="AF68" s="1075">
        <v>368</v>
      </c>
      <c r="AG68" s="1075"/>
      <c r="AH68" s="1075"/>
      <c r="AI68" s="1075"/>
      <c r="AJ68" s="1075"/>
      <c r="AK68" s="1075" t="s">
        <v>579</v>
      </c>
      <c r="AL68" s="1075"/>
      <c r="AM68" s="1075"/>
      <c r="AN68" s="1075"/>
      <c r="AO68" s="1075"/>
      <c r="AP68" s="1075" t="s">
        <v>579</v>
      </c>
      <c r="AQ68" s="1075"/>
      <c r="AR68" s="1075"/>
      <c r="AS68" s="1075"/>
      <c r="AT68" s="1075"/>
      <c r="AU68" s="1075" t="s">
        <v>579</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c r="A69" s="262">
        <v>2</v>
      </c>
      <c r="B69" s="1067" t="s">
        <v>581</v>
      </c>
      <c r="C69" s="1068"/>
      <c r="D69" s="1068"/>
      <c r="E69" s="1068"/>
      <c r="F69" s="1068"/>
      <c r="G69" s="1068"/>
      <c r="H69" s="1068"/>
      <c r="I69" s="1068"/>
      <c r="J69" s="1068"/>
      <c r="K69" s="1068"/>
      <c r="L69" s="1068"/>
      <c r="M69" s="1068"/>
      <c r="N69" s="1068"/>
      <c r="O69" s="1068"/>
      <c r="P69" s="1069"/>
      <c r="Q69" s="1070">
        <v>214</v>
      </c>
      <c r="R69" s="1064"/>
      <c r="S69" s="1064"/>
      <c r="T69" s="1064"/>
      <c r="U69" s="1064"/>
      <c r="V69" s="1064">
        <v>206</v>
      </c>
      <c r="W69" s="1064"/>
      <c r="X69" s="1064"/>
      <c r="Y69" s="1064"/>
      <c r="Z69" s="1064"/>
      <c r="AA69" s="1064">
        <v>9</v>
      </c>
      <c r="AB69" s="1064"/>
      <c r="AC69" s="1064"/>
      <c r="AD69" s="1064"/>
      <c r="AE69" s="1064"/>
      <c r="AF69" s="1064">
        <v>9</v>
      </c>
      <c r="AG69" s="1064"/>
      <c r="AH69" s="1064"/>
      <c r="AI69" s="1064"/>
      <c r="AJ69" s="1064"/>
      <c r="AK69" s="1064" t="s">
        <v>579</v>
      </c>
      <c r="AL69" s="1064"/>
      <c r="AM69" s="1064"/>
      <c r="AN69" s="1064"/>
      <c r="AO69" s="1064"/>
      <c r="AP69" s="1064">
        <v>114</v>
      </c>
      <c r="AQ69" s="1064"/>
      <c r="AR69" s="1064"/>
      <c r="AS69" s="1064"/>
      <c r="AT69" s="1064"/>
      <c r="AU69" s="1064" t="s">
        <v>579</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c r="A70" s="262">
        <v>3</v>
      </c>
      <c r="B70" s="1067" t="s">
        <v>582</v>
      </c>
      <c r="C70" s="1068"/>
      <c r="D70" s="1068"/>
      <c r="E70" s="1068"/>
      <c r="F70" s="1068"/>
      <c r="G70" s="1068"/>
      <c r="H70" s="1068"/>
      <c r="I70" s="1068"/>
      <c r="J70" s="1068"/>
      <c r="K70" s="1068"/>
      <c r="L70" s="1068"/>
      <c r="M70" s="1068"/>
      <c r="N70" s="1068"/>
      <c r="O70" s="1068"/>
      <c r="P70" s="1069"/>
      <c r="Q70" s="1070">
        <v>1265</v>
      </c>
      <c r="R70" s="1064"/>
      <c r="S70" s="1064"/>
      <c r="T70" s="1064"/>
      <c r="U70" s="1064"/>
      <c r="V70" s="1064">
        <v>1228</v>
      </c>
      <c r="W70" s="1064"/>
      <c r="X70" s="1064"/>
      <c r="Y70" s="1064"/>
      <c r="Z70" s="1064"/>
      <c r="AA70" s="1064">
        <v>36</v>
      </c>
      <c r="AB70" s="1064"/>
      <c r="AC70" s="1064"/>
      <c r="AD70" s="1064"/>
      <c r="AE70" s="1064"/>
      <c r="AF70" s="1064">
        <v>36</v>
      </c>
      <c r="AG70" s="1064"/>
      <c r="AH70" s="1064"/>
      <c r="AI70" s="1064"/>
      <c r="AJ70" s="1064"/>
      <c r="AK70" s="1064" t="s">
        <v>579</v>
      </c>
      <c r="AL70" s="1064"/>
      <c r="AM70" s="1064"/>
      <c r="AN70" s="1064"/>
      <c r="AO70" s="1064"/>
      <c r="AP70" s="1064">
        <v>1298</v>
      </c>
      <c r="AQ70" s="1064"/>
      <c r="AR70" s="1064"/>
      <c r="AS70" s="1064"/>
      <c r="AT70" s="1064"/>
      <c r="AU70" s="1064">
        <v>229</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c r="A71" s="262">
        <v>4</v>
      </c>
      <c r="B71" s="1067" t="s">
        <v>583</v>
      </c>
      <c r="C71" s="1068"/>
      <c r="D71" s="1068"/>
      <c r="E71" s="1068"/>
      <c r="F71" s="1068"/>
      <c r="G71" s="1068"/>
      <c r="H71" s="1068"/>
      <c r="I71" s="1068"/>
      <c r="J71" s="1068"/>
      <c r="K71" s="1068"/>
      <c r="L71" s="1068"/>
      <c r="M71" s="1068"/>
      <c r="N71" s="1068"/>
      <c r="O71" s="1068"/>
      <c r="P71" s="1069"/>
      <c r="Q71" s="1070">
        <v>102</v>
      </c>
      <c r="R71" s="1064"/>
      <c r="S71" s="1064"/>
      <c r="T71" s="1064"/>
      <c r="U71" s="1064"/>
      <c r="V71" s="1064">
        <v>102</v>
      </c>
      <c r="W71" s="1064"/>
      <c r="X71" s="1064"/>
      <c r="Y71" s="1064"/>
      <c r="Z71" s="1064"/>
      <c r="AA71" s="1064">
        <v>0</v>
      </c>
      <c r="AB71" s="1064"/>
      <c r="AC71" s="1064"/>
      <c r="AD71" s="1064"/>
      <c r="AE71" s="1064"/>
      <c r="AF71" s="1064">
        <v>0</v>
      </c>
      <c r="AG71" s="1064"/>
      <c r="AH71" s="1064"/>
      <c r="AI71" s="1064"/>
      <c r="AJ71" s="1064"/>
      <c r="AK71" s="1064" t="s">
        <v>579</v>
      </c>
      <c r="AL71" s="1064"/>
      <c r="AM71" s="1064"/>
      <c r="AN71" s="1064"/>
      <c r="AO71" s="1064"/>
      <c r="AP71" s="1064">
        <v>301</v>
      </c>
      <c r="AQ71" s="1064"/>
      <c r="AR71" s="1064"/>
      <c r="AS71" s="1064"/>
      <c r="AT71" s="1064"/>
      <c r="AU71" s="1064" t="s">
        <v>579</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c r="A72" s="262">
        <v>5</v>
      </c>
      <c r="B72" s="1067" t="s">
        <v>584</v>
      </c>
      <c r="C72" s="1068"/>
      <c r="D72" s="1068"/>
      <c r="E72" s="1068"/>
      <c r="F72" s="1068"/>
      <c r="G72" s="1068"/>
      <c r="H72" s="1068"/>
      <c r="I72" s="1068"/>
      <c r="J72" s="1068"/>
      <c r="K72" s="1068"/>
      <c r="L72" s="1068"/>
      <c r="M72" s="1068"/>
      <c r="N72" s="1068"/>
      <c r="O72" s="1068"/>
      <c r="P72" s="1069"/>
      <c r="Q72" s="1070">
        <v>364</v>
      </c>
      <c r="R72" s="1064"/>
      <c r="S72" s="1064"/>
      <c r="T72" s="1064"/>
      <c r="U72" s="1064"/>
      <c r="V72" s="1064">
        <v>390</v>
      </c>
      <c r="W72" s="1064"/>
      <c r="X72" s="1064"/>
      <c r="Y72" s="1064"/>
      <c r="Z72" s="1064"/>
      <c r="AA72" s="1064">
        <v>-26</v>
      </c>
      <c r="AB72" s="1064"/>
      <c r="AC72" s="1064"/>
      <c r="AD72" s="1064"/>
      <c r="AE72" s="1064"/>
      <c r="AF72" s="1064">
        <v>522</v>
      </c>
      <c r="AG72" s="1064"/>
      <c r="AH72" s="1064"/>
      <c r="AI72" s="1064"/>
      <c r="AJ72" s="1064"/>
      <c r="AK72" s="1064">
        <v>234</v>
      </c>
      <c r="AL72" s="1064"/>
      <c r="AM72" s="1064"/>
      <c r="AN72" s="1064"/>
      <c r="AO72" s="1064"/>
      <c r="AP72" s="1064">
        <v>2704</v>
      </c>
      <c r="AQ72" s="1064"/>
      <c r="AR72" s="1064"/>
      <c r="AS72" s="1064"/>
      <c r="AT72" s="1064"/>
      <c r="AU72" s="1064">
        <v>10</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c r="A73" s="262">
        <v>6</v>
      </c>
      <c r="B73" s="1067" t="s">
        <v>585</v>
      </c>
      <c r="C73" s="1068"/>
      <c r="D73" s="1068"/>
      <c r="E73" s="1068"/>
      <c r="F73" s="1068"/>
      <c r="G73" s="1068"/>
      <c r="H73" s="1068"/>
      <c r="I73" s="1068"/>
      <c r="J73" s="1068"/>
      <c r="K73" s="1068"/>
      <c r="L73" s="1068"/>
      <c r="M73" s="1068"/>
      <c r="N73" s="1068"/>
      <c r="O73" s="1068"/>
      <c r="P73" s="1069"/>
      <c r="Q73" s="1070">
        <v>1154</v>
      </c>
      <c r="R73" s="1064"/>
      <c r="S73" s="1064"/>
      <c r="T73" s="1064"/>
      <c r="U73" s="1064"/>
      <c r="V73" s="1064">
        <v>1146</v>
      </c>
      <c r="W73" s="1064"/>
      <c r="X73" s="1064"/>
      <c r="Y73" s="1064"/>
      <c r="Z73" s="1064"/>
      <c r="AA73" s="1064">
        <v>8</v>
      </c>
      <c r="AB73" s="1064"/>
      <c r="AC73" s="1064"/>
      <c r="AD73" s="1064"/>
      <c r="AE73" s="1064"/>
      <c r="AF73" s="1064">
        <v>8</v>
      </c>
      <c r="AG73" s="1064"/>
      <c r="AH73" s="1064"/>
      <c r="AI73" s="1064"/>
      <c r="AJ73" s="1064"/>
      <c r="AK73" s="1064" t="s">
        <v>579</v>
      </c>
      <c r="AL73" s="1064"/>
      <c r="AM73" s="1064"/>
      <c r="AN73" s="1064"/>
      <c r="AO73" s="1064"/>
      <c r="AP73" s="1064" t="s">
        <v>579</v>
      </c>
      <c r="AQ73" s="1064"/>
      <c r="AR73" s="1064"/>
      <c r="AS73" s="1064"/>
      <c r="AT73" s="1064"/>
      <c r="AU73" s="1064" t="s">
        <v>579</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c r="A74" s="262">
        <v>7</v>
      </c>
      <c r="B74" s="1067" t="s">
        <v>586</v>
      </c>
      <c r="C74" s="1068"/>
      <c r="D74" s="1068"/>
      <c r="E74" s="1068"/>
      <c r="F74" s="1068"/>
      <c r="G74" s="1068"/>
      <c r="H74" s="1068"/>
      <c r="I74" s="1068"/>
      <c r="J74" s="1068"/>
      <c r="K74" s="1068"/>
      <c r="L74" s="1068"/>
      <c r="M74" s="1068"/>
      <c r="N74" s="1068"/>
      <c r="O74" s="1068"/>
      <c r="P74" s="1069"/>
      <c r="Q74" s="1070">
        <v>438691</v>
      </c>
      <c r="R74" s="1064"/>
      <c r="S74" s="1064"/>
      <c r="T74" s="1064"/>
      <c r="U74" s="1064"/>
      <c r="V74" s="1064">
        <v>428211</v>
      </c>
      <c r="W74" s="1064"/>
      <c r="X74" s="1064"/>
      <c r="Y74" s="1064"/>
      <c r="Z74" s="1064"/>
      <c r="AA74" s="1064">
        <v>10481</v>
      </c>
      <c r="AB74" s="1064"/>
      <c r="AC74" s="1064"/>
      <c r="AD74" s="1064"/>
      <c r="AE74" s="1064"/>
      <c r="AF74" s="1064">
        <v>10481</v>
      </c>
      <c r="AG74" s="1064"/>
      <c r="AH74" s="1064"/>
      <c r="AI74" s="1064"/>
      <c r="AJ74" s="1064"/>
      <c r="AK74" s="1064">
        <v>1023</v>
      </c>
      <c r="AL74" s="1064"/>
      <c r="AM74" s="1064"/>
      <c r="AN74" s="1064"/>
      <c r="AO74" s="1064"/>
      <c r="AP74" s="1064" t="s">
        <v>579</v>
      </c>
      <c r="AQ74" s="1064"/>
      <c r="AR74" s="1064"/>
      <c r="AS74" s="1064"/>
      <c r="AT74" s="1064"/>
      <c r="AU74" s="1064" t="s">
        <v>579</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c r="A75" s="262">
        <v>8</v>
      </c>
      <c r="B75" s="1067" t="s">
        <v>587</v>
      </c>
      <c r="C75" s="1068"/>
      <c r="D75" s="1068"/>
      <c r="E75" s="1068"/>
      <c r="F75" s="1068"/>
      <c r="G75" s="1068"/>
      <c r="H75" s="1068"/>
      <c r="I75" s="1068"/>
      <c r="J75" s="1068"/>
      <c r="K75" s="1068"/>
      <c r="L75" s="1068"/>
      <c r="M75" s="1068"/>
      <c r="N75" s="1068"/>
      <c r="O75" s="1068"/>
      <c r="P75" s="1069"/>
      <c r="Q75" s="1071">
        <v>316</v>
      </c>
      <c r="R75" s="1072"/>
      <c r="S75" s="1072"/>
      <c r="T75" s="1072"/>
      <c r="U75" s="1073"/>
      <c r="V75" s="1074">
        <v>304</v>
      </c>
      <c r="W75" s="1072"/>
      <c r="X75" s="1072"/>
      <c r="Y75" s="1072"/>
      <c r="Z75" s="1073"/>
      <c r="AA75" s="1074">
        <v>12</v>
      </c>
      <c r="AB75" s="1072"/>
      <c r="AC75" s="1072"/>
      <c r="AD75" s="1072"/>
      <c r="AE75" s="1073"/>
      <c r="AF75" s="1074">
        <v>12</v>
      </c>
      <c r="AG75" s="1072"/>
      <c r="AH75" s="1072"/>
      <c r="AI75" s="1072"/>
      <c r="AJ75" s="1073"/>
      <c r="AK75" s="1074">
        <v>6</v>
      </c>
      <c r="AL75" s="1072"/>
      <c r="AM75" s="1072"/>
      <c r="AN75" s="1072"/>
      <c r="AO75" s="1073"/>
      <c r="AP75" s="1074" t="s">
        <v>579</v>
      </c>
      <c r="AQ75" s="1072"/>
      <c r="AR75" s="1072"/>
      <c r="AS75" s="1072"/>
      <c r="AT75" s="1073"/>
      <c r="AU75" s="1074" t="s">
        <v>579</v>
      </c>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c r="A88" s="265" t="s">
        <v>391</v>
      </c>
      <c r="B88" s="1037" t="s">
        <v>421</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11436</v>
      </c>
      <c r="AG88" s="1052"/>
      <c r="AH88" s="1052"/>
      <c r="AI88" s="1052"/>
      <c r="AJ88" s="1052"/>
      <c r="AK88" s="1056"/>
      <c r="AL88" s="1056"/>
      <c r="AM88" s="1056"/>
      <c r="AN88" s="1056"/>
      <c r="AO88" s="1056"/>
      <c r="AP88" s="1052">
        <v>4417</v>
      </c>
      <c r="AQ88" s="1052"/>
      <c r="AR88" s="1052"/>
      <c r="AS88" s="1052"/>
      <c r="AT88" s="1052"/>
      <c r="AU88" s="1052">
        <v>239</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422</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c r="CS102" s="1044"/>
      <c r="CT102" s="1044"/>
      <c r="CU102" s="1044"/>
      <c r="CV102" s="1045"/>
      <c r="CW102" s="1043"/>
      <c r="CX102" s="1044"/>
      <c r="CY102" s="1044"/>
      <c r="CZ102" s="1044"/>
      <c r="DA102" s="1045"/>
      <c r="DB102" s="1043"/>
      <c r="DC102" s="1044"/>
      <c r="DD102" s="1044"/>
      <c r="DE102" s="1044"/>
      <c r="DF102" s="1045"/>
      <c r="DG102" s="1043"/>
      <c r="DH102" s="1044"/>
      <c r="DI102" s="1044"/>
      <c r="DJ102" s="1044"/>
      <c r="DK102" s="1045"/>
      <c r="DL102" s="1043"/>
      <c r="DM102" s="1044"/>
      <c r="DN102" s="1044"/>
      <c r="DO102" s="1044"/>
      <c r="DP102" s="1045"/>
      <c r="DQ102" s="1043"/>
      <c r="DR102" s="1044"/>
      <c r="DS102" s="1044"/>
      <c r="DT102" s="1044"/>
      <c r="DU102" s="1045"/>
      <c r="DV102" s="1026"/>
      <c r="DW102" s="1027"/>
      <c r="DX102" s="1027"/>
      <c r="DY102" s="1027"/>
      <c r="DZ102" s="1028"/>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423</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424</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425</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426</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1031" t="s">
        <v>427</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428</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c r="A109" s="986" t="s">
        <v>429</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430</v>
      </c>
      <c r="AB109" s="987"/>
      <c r="AC109" s="987"/>
      <c r="AD109" s="987"/>
      <c r="AE109" s="988"/>
      <c r="AF109" s="989" t="s">
        <v>309</v>
      </c>
      <c r="AG109" s="987"/>
      <c r="AH109" s="987"/>
      <c r="AI109" s="987"/>
      <c r="AJ109" s="988"/>
      <c r="AK109" s="989" t="s">
        <v>308</v>
      </c>
      <c r="AL109" s="987"/>
      <c r="AM109" s="987"/>
      <c r="AN109" s="987"/>
      <c r="AO109" s="988"/>
      <c r="AP109" s="989" t="s">
        <v>431</v>
      </c>
      <c r="AQ109" s="987"/>
      <c r="AR109" s="987"/>
      <c r="AS109" s="987"/>
      <c r="AT109" s="1018"/>
      <c r="AU109" s="986" t="s">
        <v>429</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430</v>
      </c>
      <c r="BR109" s="987"/>
      <c r="BS109" s="987"/>
      <c r="BT109" s="987"/>
      <c r="BU109" s="988"/>
      <c r="BV109" s="989" t="s">
        <v>309</v>
      </c>
      <c r="BW109" s="987"/>
      <c r="BX109" s="987"/>
      <c r="BY109" s="987"/>
      <c r="BZ109" s="988"/>
      <c r="CA109" s="989" t="s">
        <v>308</v>
      </c>
      <c r="CB109" s="987"/>
      <c r="CC109" s="987"/>
      <c r="CD109" s="987"/>
      <c r="CE109" s="988"/>
      <c r="CF109" s="1025" t="s">
        <v>431</v>
      </c>
      <c r="CG109" s="1025"/>
      <c r="CH109" s="1025"/>
      <c r="CI109" s="1025"/>
      <c r="CJ109" s="1025"/>
      <c r="CK109" s="989" t="s">
        <v>432</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430</v>
      </c>
      <c r="DH109" s="987"/>
      <c r="DI109" s="987"/>
      <c r="DJ109" s="987"/>
      <c r="DK109" s="988"/>
      <c r="DL109" s="989" t="s">
        <v>309</v>
      </c>
      <c r="DM109" s="987"/>
      <c r="DN109" s="987"/>
      <c r="DO109" s="987"/>
      <c r="DP109" s="988"/>
      <c r="DQ109" s="989" t="s">
        <v>308</v>
      </c>
      <c r="DR109" s="987"/>
      <c r="DS109" s="987"/>
      <c r="DT109" s="987"/>
      <c r="DU109" s="988"/>
      <c r="DV109" s="989" t="s">
        <v>431</v>
      </c>
      <c r="DW109" s="987"/>
      <c r="DX109" s="987"/>
      <c r="DY109" s="987"/>
      <c r="DZ109" s="1018"/>
    </row>
    <row r="110" spans="1:131" s="247" customFormat="1" ht="26.25" customHeight="1">
      <c r="A110" s="889" t="s">
        <v>433</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546563</v>
      </c>
      <c r="AB110" s="980"/>
      <c r="AC110" s="980"/>
      <c r="AD110" s="980"/>
      <c r="AE110" s="981"/>
      <c r="AF110" s="982">
        <v>541362</v>
      </c>
      <c r="AG110" s="980"/>
      <c r="AH110" s="980"/>
      <c r="AI110" s="980"/>
      <c r="AJ110" s="981"/>
      <c r="AK110" s="982">
        <v>613516</v>
      </c>
      <c r="AL110" s="980"/>
      <c r="AM110" s="980"/>
      <c r="AN110" s="980"/>
      <c r="AO110" s="981"/>
      <c r="AP110" s="983">
        <v>21.8</v>
      </c>
      <c r="AQ110" s="984"/>
      <c r="AR110" s="984"/>
      <c r="AS110" s="984"/>
      <c r="AT110" s="985"/>
      <c r="AU110" s="1019" t="s">
        <v>73</v>
      </c>
      <c r="AV110" s="1020"/>
      <c r="AW110" s="1020"/>
      <c r="AX110" s="1020"/>
      <c r="AY110" s="1020"/>
      <c r="AZ110" s="945" t="s">
        <v>434</v>
      </c>
      <c r="BA110" s="890"/>
      <c r="BB110" s="890"/>
      <c r="BC110" s="890"/>
      <c r="BD110" s="890"/>
      <c r="BE110" s="890"/>
      <c r="BF110" s="890"/>
      <c r="BG110" s="890"/>
      <c r="BH110" s="890"/>
      <c r="BI110" s="890"/>
      <c r="BJ110" s="890"/>
      <c r="BK110" s="890"/>
      <c r="BL110" s="890"/>
      <c r="BM110" s="890"/>
      <c r="BN110" s="890"/>
      <c r="BO110" s="890"/>
      <c r="BP110" s="891"/>
      <c r="BQ110" s="946">
        <v>5403890</v>
      </c>
      <c r="BR110" s="927"/>
      <c r="BS110" s="927"/>
      <c r="BT110" s="927"/>
      <c r="BU110" s="927"/>
      <c r="BV110" s="927">
        <v>5138570</v>
      </c>
      <c r="BW110" s="927"/>
      <c r="BX110" s="927"/>
      <c r="BY110" s="927"/>
      <c r="BZ110" s="927"/>
      <c r="CA110" s="927">
        <v>4708874</v>
      </c>
      <c r="CB110" s="927"/>
      <c r="CC110" s="927"/>
      <c r="CD110" s="927"/>
      <c r="CE110" s="927"/>
      <c r="CF110" s="951">
        <v>167.4</v>
      </c>
      <c r="CG110" s="952"/>
      <c r="CH110" s="952"/>
      <c r="CI110" s="952"/>
      <c r="CJ110" s="952"/>
      <c r="CK110" s="1015" t="s">
        <v>435</v>
      </c>
      <c r="CL110" s="901"/>
      <c r="CM110" s="976" t="s">
        <v>436</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130</v>
      </c>
      <c r="DH110" s="927"/>
      <c r="DI110" s="927"/>
      <c r="DJ110" s="927"/>
      <c r="DK110" s="927"/>
      <c r="DL110" s="927" t="s">
        <v>130</v>
      </c>
      <c r="DM110" s="927"/>
      <c r="DN110" s="927"/>
      <c r="DO110" s="927"/>
      <c r="DP110" s="927"/>
      <c r="DQ110" s="927" t="s">
        <v>130</v>
      </c>
      <c r="DR110" s="927"/>
      <c r="DS110" s="927"/>
      <c r="DT110" s="927"/>
      <c r="DU110" s="927"/>
      <c r="DV110" s="928" t="s">
        <v>130</v>
      </c>
      <c r="DW110" s="928"/>
      <c r="DX110" s="928"/>
      <c r="DY110" s="928"/>
      <c r="DZ110" s="929"/>
    </row>
    <row r="111" spans="1:131" s="247" customFormat="1" ht="26.25" customHeight="1">
      <c r="A111" s="856" t="s">
        <v>437</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130</v>
      </c>
      <c r="AB111" s="1008"/>
      <c r="AC111" s="1008"/>
      <c r="AD111" s="1008"/>
      <c r="AE111" s="1009"/>
      <c r="AF111" s="1010" t="s">
        <v>130</v>
      </c>
      <c r="AG111" s="1008"/>
      <c r="AH111" s="1008"/>
      <c r="AI111" s="1008"/>
      <c r="AJ111" s="1009"/>
      <c r="AK111" s="1010" t="s">
        <v>130</v>
      </c>
      <c r="AL111" s="1008"/>
      <c r="AM111" s="1008"/>
      <c r="AN111" s="1008"/>
      <c r="AO111" s="1009"/>
      <c r="AP111" s="1011" t="s">
        <v>130</v>
      </c>
      <c r="AQ111" s="1012"/>
      <c r="AR111" s="1012"/>
      <c r="AS111" s="1012"/>
      <c r="AT111" s="1013"/>
      <c r="AU111" s="1021"/>
      <c r="AV111" s="1022"/>
      <c r="AW111" s="1022"/>
      <c r="AX111" s="1022"/>
      <c r="AY111" s="1022"/>
      <c r="AZ111" s="897" t="s">
        <v>438</v>
      </c>
      <c r="BA111" s="832"/>
      <c r="BB111" s="832"/>
      <c r="BC111" s="832"/>
      <c r="BD111" s="832"/>
      <c r="BE111" s="832"/>
      <c r="BF111" s="832"/>
      <c r="BG111" s="832"/>
      <c r="BH111" s="832"/>
      <c r="BI111" s="832"/>
      <c r="BJ111" s="832"/>
      <c r="BK111" s="832"/>
      <c r="BL111" s="832"/>
      <c r="BM111" s="832"/>
      <c r="BN111" s="832"/>
      <c r="BO111" s="832"/>
      <c r="BP111" s="833"/>
      <c r="BQ111" s="898">
        <v>100428</v>
      </c>
      <c r="BR111" s="899"/>
      <c r="BS111" s="899"/>
      <c r="BT111" s="899"/>
      <c r="BU111" s="899"/>
      <c r="BV111" s="899">
        <v>48000</v>
      </c>
      <c r="BW111" s="899"/>
      <c r="BX111" s="899"/>
      <c r="BY111" s="899"/>
      <c r="BZ111" s="899"/>
      <c r="CA111" s="899">
        <v>182825</v>
      </c>
      <c r="CB111" s="899"/>
      <c r="CC111" s="899"/>
      <c r="CD111" s="899"/>
      <c r="CE111" s="899"/>
      <c r="CF111" s="960">
        <v>6.5</v>
      </c>
      <c r="CG111" s="961"/>
      <c r="CH111" s="961"/>
      <c r="CI111" s="961"/>
      <c r="CJ111" s="961"/>
      <c r="CK111" s="1016"/>
      <c r="CL111" s="903"/>
      <c r="CM111" s="906" t="s">
        <v>439</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130</v>
      </c>
      <c r="DH111" s="899"/>
      <c r="DI111" s="899"/>
      <c r="DJ111" s="899"/>
      <c r="DK111" s="899"/>
      <c r="DL111" s="899" t="s">
        <v>130</v>
      </c>
      <c r="DM111" s="899"/>
      <c r="DN111" s="899"/>
      <c r="DO111" s="899"/>
      <c r="DP111" s="899"/>
      <c r="DQ111" s="899" t="s">
        <v>130</v>
      </c>
      <c r="DR111" s="899"/>
      <c r="DS111" s="899"/>
      <c r="DT111" s="899"/>
      <c r="DU111" s="899"/>
      <c r="DV111" s="876" t="s">
        <v>440</v>
      </c>
      <c r="DW111" s="876"/>
      <c r="DX111" s="876"/>
      <c r="DY111" s="876"/>
      <c r="DZ111" s="877"/>
    </row>
    <row r="112" spans="1:131" s="247" customFormat="1" ht="26.25" customHeight="1">
      <c r="A112" s="1001" t="s">
        <v>441</v>
      </c>
      <c r="B112" s="1002"/>
      <c r="C112" s="832" t="s">
        <v>442</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443</v>
      </c>
      <c r="AB112" s="862"/>
      <c r="AC112" s="862"/>
      <c r="AD112" s="862"/>
      <c r="AE112" s="863"/>
      <c r="AF112" s="864" t="s">
        <v>130</v>
      </c>
      <c r="AG112" s="862"/>
      <c r="AH112" s="862"/>
      <c r="AI112" s="862"/>
      <c r="AJ112" s="863"/>
      <c r="AK112" s="864" t="s">
        <v>444</v>
      </c>
      <c r="AL112" s="862"/>
      <c r="AM112" s="862"/>
      <c r="AN112" s="862"/>
      <c r="AO112" s="863"/>
      <c r="AP112" s="909" t="s">
        <v>130</v>
      </c>
      <c r="AQ112" s="910"/>
      <c r="AR112" s="910"/>
      <c r="AS112" s="910"/>
      <c r="AT112" s="911"/>
      <c r="AU112" s="1021"/>
      <c r="AV112" s="1022"/>
      <c r="AW112" s="1022"/>
      <c r="AX112" s="1022"/>
      <c r="AY112" s="1022"/>
      <c r="AZ112" s="897" t="s">
        <v>445</v>
      </c>
      <c r="BA112" s="832"/>
      <c r="BB112" s="832"/>
      <c r="BC112" s="832"/>
      <c r="BD112" s="832"/>
      <c r="BE112" s="832"/>
      <c r="BF112" s="832"/>
      <c r="BG112" s="832"/>
      <c r="BH112" s="832"/>
      <c r="BI112" s="832"/>
      <c r="BJ112" s="832"/>
      <c r="BK112" s="832"/>
      <c r="BL112" s="832"/>
      <c r="BM112" s="832"/>
      <c r="BN112" s="832"/>
      <c r="BO112" s="832"/>
      <c r="BP112" s="833"/>
      <c r="BQ112" s="898" t="s">
        <v>130</v>
      </c>
      <c r="BR112" s="899"/>
      <c r="BS112" s="899"/>
      <c r="BT112" s="899"/>
      <c r="BU112" s="899"/>
      <c r="BV112" s="899" t="s">
        <v>444</v>
      </c>
      <c r="BW112" s="899"/>
      <c r="BX112" s="899"/>
      <c r="BY112" s="899"/>
      <c r="BZ112" s="899"/>
      <c r="CA112" s="899" t="s">
        <v>130</v>
      </c>
      <c r="CB112" s="899"/>
      <c r="CC112" s="899"/>
      <c r="CD112" s="899"/>
      <c r="CE112" s="899"/>
      <c r="CF112" s="960" t="s">
        <v>130</v>
      </c>
      <c r="CG112" s="961"/>
      <c r="CH112" s="961"/>
      <c r="CI112" s="961"/>
      <c r="CJ112" s="961"/>
      <c r="CK112" s="1016"/>
      <c r="CL112" s="903"/>
      <c r="CM112" s="906" t="s">
        <v>446</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130</v>
      </c>
      <c r="DH112" s="899"/>
      <c r="DI112" s="899"/>
      <c r="DJ112" s="899"/>
      <c r="DK112" s="899"/>
      <c r="DL112" s="899" t="s">
        <v>130</v>
      </c>
      <c r="DM112" s="899"/>
      <c r="DN112" s="899"/>
      <c r="DO112" s="899"/>
      <c r="DP112" s="899"/>
      <c r="DQ112" s="899" t="s">
        <v>130</v>
      </c>
      <c r="DR112" s="899"/>
      <c r="DS112" s="899"/>
      <c r="DT112" s="899"/>
      <c r="DU112" s="899"/>
      <c r="DV112" s="876" t="s">
        <v>130</v>
      </c>
      <c r="DW112" s="876"/>
      <c r="DX112" s="876"/>
      <c r="DY112" s="876"/>
      <c r="DZ112" s="877"/>
    </row>
    <row r="113" spans="1:130" s="247" customFormat="1" ht="26.25" customHeight="1">
      <c r="A113" s="1003"/>
      <c r="B113" s="1004"/>
      <c r="C113" s="832" t="s">
        <v>447</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40</v>
      </c>
      <c r="AB113" s="1008"/>
      <c r="AC113" s="1008"/>
      <c r="AD113" s="1008"/>
      <c r="AE113" s="1009"/>
      <c r="AF113" s="1010">
        <v>35</v>
      </c>
      <c r="AG113" s="1008"/>
      <c r="AH113" s="1008"/>
      <c r="AI113" s="1008"/>
      <c r="AJ113" s="1009"/>
      <c r="AK113" s="1010">
        <v>35</v>
      </c>
      <c r="AL113" s="1008"/>
      <c r="AM113" s="1008"/>
      <c r="AN113" s="1008"/>
      <c r="AO113" s="1009"/>
      <c r="AP113" s="1011">
        <v>0</v>
      </c>
      <c r="AQ113" s="1012"/>
      <c r="AR113" s="1012"/>
      <c r="AS113" s="1012"/>
      <c r="AT113" s="1013"/>
      <c r="AU113" s="1021"/>
      <c r="AV113" s="1022"/>
      <c r="AW113" s="1022"/>
      <c r="AX113" s="1022"/>
      <c r="AY113" s="1022"/>
      <c r="AZ113" s="897" t="s">
        <v>448</v>
      </c>
      <c r="BA113" s="832"/>
      <c r="BB113" s="832"/>
      <c r="BC113" s="832"/>
      <c r="BD113" s="832"/>
      <c r="BE113" s="832"/>
      <c r="BF113" s="832"/>
      <c r="BG113" s="832"/>
      <c r="BH113" s="832"/>
      <c r="BI113" s="832"/>
      <c r="BJ113" s="832"/>
      <c r="BK113" s="832"/>
      <c r="BL113" s="832"/>
      <c r="BM113" s="832"/>
      <c r="BN113" s="832"/>
      <c r="BO113" s="832"/>
      <c r="BP113" s="833"/>
      <c r="BQ113" s="898">
        <v>416657</v>
      </c>
      <c r="BR113" s="899"/>
      <c r="BS113" s="899"/>
      <c r="BT113" s="899"/>
      <c r="BU113" s="899"/>
      <c r="BV113" s="899">
        <v>356123</v>
      </c>
      <c r="BW113" s="899"/>
      <c r="BX113" s="899"/>
      <c r="BY113" s="899"/>
      <c r="BZ113" s="899"/>
      <c r="CA113" s="899">
        <v>306311</v>
      </c>
      <c r="CB113" s="899"/>
      <c r="CC113" s="899"/>
      <c r="CD113" s="899"/>
      <c r="CE113" s="899"/>
      <c r="CF113" s="960">
        <v>10.9</v>
      </c>
      <c r="CG113" s="961"/>
      <c r="CH113" s="961"/>
      <c r="CI113" s="961"/>
      <c r="CJ113" s="961"/>
      <c r="CK113" s="1016"/>
      <c r="CL113" s="903"/>
      <c r="CM113" s="906" t="s">
        <v>449</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130</v>
      </c>
      <c r="DH113" s="862"/>
      <c r="DI113" s="862"/>
      <c r="DJ113" s="862"/>
      <c r="DK113" s="863"/>
      <c r="DL113" s="864" t="s">
        <v>130</v>
      </c>
      <c r="DM113" s="862"/>
      <c r="DN113" s="862"/>
      <c r="DO113" s="862"/>
      <c r="DP113" s="863"/>
      <c r="DQ113" s="864" t="s">
        <v>130</v>
      </c>
      <c r="DR113" s="862"/>
      <c r="DS113" s="862"/>
      <c r="DT113" s="862"/>
      <c r="DU113" s="863"/>
      <c r="DV113" s="909" t="s">
        <v>450</v>
      </c>
      <c r="DW113" s="910"/>
      <c r="DX113" s="910"/>
      <c r="DY113" s="910"/>
      <c r="DZ113" s="911"/>
    </row>
    <row r="114" spans="1:130" s="247" customFormat="1" ht="26.25" customHeight="1">
      <c r="A114" s="1003"/>
      <c r="B114" s="1004"/>
      <c r="C114" s="832" t="s">
        <v>451</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66119</v>
      </c>
      <c r="AB114" s="862"/>
      <c r="AC114" s="862"/>
      <c r="AD114" s="862"/>
      <c r="AE114" s="863"/>
      <c r="AF114" s="864">
        <v>72760</v>
      </c>
      <c r="AG114" s="862"/>
      <c r="AH114" s="862"/>
      <c r="AI114" s="862"/>
      <c r="AJ114" s="863"/>
      <c r="AK114" s="864">
        <v>70675</v>
      </c>
      <c r="AL114" s="862"/>
      <c r="AM114" s="862"/>
      <c r="AN114" s="862"/>
      <c r="AO114" s="863"/>
      <c r="AP114" s="909">
        <v>2.5</v>
      </c>
      <c r="AQ114" s="910"/>
      <c r="AR114" s="910"/>
      <c r="AS114" s="910"/>
      <c r="AT114" s="911"/>
      <c r="AU114" s="1021"/>
      <c r="AV114" s="1022"/>
      <c r="AW114" s="1022"/>
      <c r="AX114" s="1022"/>
      <c r="AY114" s="1022"/>
      <c r="AZ114" s="897" t="s">
        <v>452</v>
      </c>
      <c r="BA114" s="832"/>
      <c r="BB114" s="832"/>
      <c r="BC114" s="832"/>
      <c r="BD114" s="832"/>
      <c r="BE114" s="832"/>
      <c r="BF114" s="832"/>
      <c r="BG114" s="832"/>
      <c r="BH114" s="832"/>
      <c r="BI114" s="832"/>
      <c r="BJ114" s="832"/>
      <c r="BK114" s="832"/>
      <c r="BL114" s="832"/>
      <c r="BM114" s="832"/>
      <c r="BN114" s="832"/>
      <c r="BO114" s="832"/>
      <c r="BP114" s="833"/>
      <c r="BQ114" s="898">
        <v>845344</v>
      </c>
      <c r="BR114" s="899"/>
      <c r="BS114" s="899"/>
      <c r="BT114" s="899"/>
      <c r="BU114" s="899"/>
      <c r="BV114" s="899">
        <v>885563</v>
      </c>
      <c r="BW114" s="899"/>
      <c r="BX114" s="899"/>
      <c r="BY114" s="899"/>
      <c r="BZ114" s="899"/>
      <c r="CA114" s="899">
        <v>812102</v>
      </c>
      <c r="CB114" s="899"/>
      <c r="CC114" s="899"/>
      <c r="CD114" s="899"/>
      <c r="CE114" s="899"/>
      <c r="CF114" s="960">
        <v>28.9</v>
      </c>
      <c r="CG114" s="961"/>
      <c r="CH114" s="961"/>
      <c r="CI114" s="961"/>
      <c r="CJ114" s="961"/>
      <c r="CK114" s="1016"/>
      <c r="CL114" s="903"/>
      <c r="CM114" s="906" t="s">
        <v>453</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130</v>
      </c>
      <c r="DH114" s="862"/>
      <c r="DI114" s="862"/>
      <c r="DJ114" s="862"/>
      <c r="DK114" s="863"/>
      <c r="DL114" s="864" t="s">
        <v>443</v>
      </c>
      <c r="DM114" s="862"/>
      <c r="DN114" s="862"/>
      <c r="DO114" s="862"/>
      <c r="DP114" s="863"/>
      <c r="DQ114" s="864" t="s">
        <v>130</v>
      </c>
      <c r="DR114" s="862"/>
      <c r="DS114" s="862"/>
      <c r="DT114" s="862"/>
      <c r="DU114" s="863"/>
      <c r="DV114" s="909" t="s">
        <v>130</v>
      </c>
      <c r="DW114" s="910"/>
      <c r="DX114" s="910"/>
      <c r="DY114" s="910"/>
      <c r="DZ114" s="911"/>
    </row>
    <row r="115" spans="1:130" s="247" customFormat="1" ht="26.25" customHeight="1">
      <c r="A115" s="1003"/>
      <c r="B115" s="1004"/>
      <c r="C115" s="832" t="s">
        <v>454</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455</v>
      </c>
      <c r="AB115" s="1008"/>
      <c r="AC115" s="1008"/>
      <c r="AD115" s="1008"/>
      <c r="AE115" s="1009"/>
      <c r="AF115" s="1010" t="s">
        <v>444</v>
      </c>
      <c r="AG115" s="1008"/>
      <c r="AH115" s="1008"/>
      <c r="AI115" s="1008"/>
      <c r="AJ115" s="1009"/>
      <c r="AK115" s="1010" t="s">
        <v>444</v>
      </c>
      <c r="AL115" s="1008"/>
      <c r="AM115" s="1008"/>
      <c r="AN115" s="1008"/>
      <c r="AO115" s="1009"/>
      <c r="AP115" s="1011" t="s">
        <v>444</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t="s">
        <v>457</v>
      </c>
      <c r="BR115" s="899"/>
      <c r="BS115" s="899"/>
      <c r="BT115" s="899"/>
      <c r="BU115" s="899"/>
      <c r="BV115" s="899" t="s">
        <v>130</v>
      </c>
      <c r="BW115" s="899"/>
      <c r="BX115" s="899"/>
      <c r="BY115" s="899"/>
      <c r="BZ115" s="899"/>
      <c r="CA115" s="899" t="s">
        <v>130</v>
      </c>
      <c r="CB115" s="899"/>
      <c r="CC115" s="899"/>
      <c r="CD115" s="899"/>
      <c r="CE115" s="899"/>
      <c r="CF115" s="960" t="s">
        <v>130</v>
      </c>
      <c r="CG115" s="961"/>
      <c r="CH115" s="961"/>
      <c r="CI115" s="961"/>
      <c r="CJ115" s="961"/>
      <c r="CK115" s="1016"/>
      <c r="CL115" s="903"/>
      <c r="CM115" s="897" t="s">
        <v>458</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130</v>
      </c>
      <c r="DH115" s="862"/>
      <c r="DI115" s="862"/>
      <c r="DJ115" s="862"/>
      <c r="DK115" s="863"/>
      <c r="DL115" s="864" t="s">
        <v>444</v>
      </c>
      <c r="DM115" s="862"/>
      <c r="DN115" s="862"/>
      <c r="DO115" s="862"/>
      <c r="DP115" s="863"/>
      <c r="DQ115" s="864" t="s">
        <v>444</v>
      </c>
      <c r="DR115" s="862"/>
      <c r="DS115" s="862"/>
      <c r="DT115" s="862"/>
      <c r="DU115" s="863"/>
      <c r="DV115" s="909" t="s">
        <v>444</v>
      </c>
      <c r="DW115" s="910"/>
      <c r="DX115" s="910"/>
      <c r="DY115" s="910"/>
      <c r="DZ115" s="911"/>
    </row>
    <row r="116" spans="1:130" s="247" customFormat="1" ht="26.25" customHeight="1">
      <c r="A116" s="1005"/>
      <c r="B116" s="1006"/>
      <c r="C116" s="965" t="s">
        <v>459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t="s">
        <v>130</v>
      </c>
      <c r="AB116" s="862"/>
      <c r="AC116" s="862"/>
      <c r="AD116" s="862"/>
      <c r="AE116" s="863"/>
      <c r="AF116" s="864" t="s">
        <v>130</v>
      </c>
      <c r="AG116" s="862"/>
      <c r="AH116" s="862"/>
      <c r="AI116" s="862"/>
      <c r="AJ116" s="863"/>
      <c r="AK116" s="864" t="s">
        <v>130</v>
      </c>
      <c r="AL116" s="862"/>
      <c r="AM116" s="862"/>
      <c r="AN116" s="862"/>
      <c r="AO116" s="863"/>
      <c r="AP116" s="909" t="s">
        <v>444</v>
      </c>
      <c r="AQ116" s="910"/>
      <c r="AR116" s="910"/>
      <c r="AS116" s="910"/>
      <c r="AT116" s="911"/>
      <c r="AU116" s="1021"/>
      <c r="AV116" s="1022"/>
      <c r="AW116" s="1022"/>
      <c r="AX116" s="1022"/>
      <c r="AY116" s="1022"/>
      <c r="AZ116" s="948" t="s">
        <v>460</v>
      </c>
      <c r="BA116" s="949"/>
      <c r="BB116" s="949"/>
      <c r="BC116" s="949"/>
      <c r="BD116" s="949"/>
      <c r="BE116" s="949"/>
      <c r="BF116" s="949"/>
      <c r="BG116" s="949"/>
      <c r="BH116" s="949"/>
      <c r="BI116" s="949"/>
      <c r="BJ116" s="949"/>
      <c r="BK116" s="949"/>
      <c r="BL116" s="949"/>
      <c r="BM116" s="949"/>
      <c r="BN116" s="949"/>
      <c r="BO116" s="949"/>
      <c r="BP116" s="950"/>
      <c r="BQ116" s="898" t="s">
        <v>444</v>
      </c>
      <c r="BR116" s="899"/>
      <c r="BS116" s="899"/>
      <c r="BT116" s="899"/>
      <c r="BU116" s="899"/>
      <c r="BV116" s="899" t="s">
        <v>130</v>
      </c>
      <c r="BW116" s="899"/>
      <c r="BX116" s="899"/>
      <c r="BY116" s="899"/>
      <c r="BZ116" s="899"/>
      <c r="CA116" s="899" t="s">
        <v>457</v>
      </c>
      <c r="CB116" s="899"/>
      <c r="CC116" s="899"/>
      <c r="CD116" s="899"/>
      <c r="CE116" s="899"/>
      <c r="CF116" s="960" t="s">
        <v>443</v>
      </c>
      <c r="CG116" s="961"/>
      <c r="CH116" s="961"/>
      <c r="CI116" s="961"/>
      <c r="CJ116" s="961"/>
      <c r="CK116" s="1016"/>
      <c r="CL116" s="903"/>
      <c r="CM116" s="906" t="s">
        <v>461</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130</v>
      </c>
      <c r="DH116" s="862"/>
      <c r="DI116" s="862"/>
      <c r="DJ116" s="862"/>
      <c r="DK116" s="863"/>
      <c r="DL116" s="864" t="s">
        <v>130</v>
      </c>
      <c r="DM116" s="862"/>
      <c r="DN116" s="862"/>
      <c r="DO116" s="862"/>
      <c r="DP116" s="863"/>
      <c r="DQ116" s="864" t="s">
        <v>130</v>
      </c>
      <c r="DR116" s="862"/>
      <c r="DS116" s="862"/>
      <c r="DT116" s="862"/>
      <c r="DU116" s="863"/>
      <c r="DV116" s="909" t="s">
        <v>444</v>
      </c>
      <c r="DW116" s="910"/>
      <c r="DX116" s="910"/>
      <c r="DY116" s="910"/>
      <c r="DZ116" s="911"/>
    </row>
    <row r="117" spans="1:130" s="247" customFormat="1" ht="26.25" customHeight="1">
      <c r="A117" s="986" t="s">
        <v>187</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462</v>
      </c>
      <c r="Z117" s="988"/>
      <c r="AA117" s="993">
        <v>612722</v>
      </c>
      <c r="AB117" s="994"/>
      <c r="AC117" s="994"/>
      <c r="AD117" s="994"/>
      <c r="AE117" s="995"/>
      <c r="AF117" s="996">
        <v>614157</v>
      </c>
      <c r="AG117" s="994"/>
      <c r="AH117" s="994"/>
      <c r="AI117" s="994"/>
      <c r="AJ117" s="995"/>
      <c r="AK117" s="996">
        <v>684226</v>
      </c>
      <c r="AL117" s="994"/>
      <c r="AM117" s="994"/>
      <c r="AN117" s="994"/>
      <c r="AO117" s="995"/>
      <c r="AP117" s="997"/>
      <c r="AQ117" s="998"/>
      <c r="AR117" s="998"/>
      <c r="AS117" s="998"/>
      <c r="AT117" s="999"/>
      <c r="AU117" s="1021"/>
      <c r="AV117" s="1022"/>
      <c r="AW117" s="1022"/>
      <c r="AX117" s="1022"/>
      <c r="AY117" s="1022"/>
      <c r="AZ117" s="948" t="s">
        <v>463</v>
      </c>
      <c r="BA117" s="949"/>
      <c r="BB117" s="949"/>
      <c r="BC117" s="949"/>
      <c r="BD117" s="949"/>
      <c r="BE117" s="949"/>
      <c r="BF117" s="949"/>
      <c r="BG117" s="949"/>
      <c r="BH117" s="949"/>
      <c r="BI117" s="949"/>
      <c r="BJ117" s="949"/>
      <c r="BK117" s="949"/>
      <c r="BL117" s="949"/>
      <c r="BM117" s="949"/>
      <c r="BN117" s="949"/>
      <c r="BO117" s="949"/>
      <c r="BP117" s="950"/>
      <c r="BQ117" s="898" t="s">
        <v>130</v>
      </c>
      <c r="BR117" s="899"/>
      <c r="BS117" s="899"/>
      <c r="BT117" s="899"/>
      <c r="BU117" s="899"/>
      <c r="BV117" s="899" t="s">
        <v>130</v>
      </c>
      <c r="BW117" s="899"/>
      <c r="BX117" s="899"/>
      <c r="BY117" s="899"/>
      <c r="BZ117" s="899"/>
      <c r="CA117" s="899" t="s">
        <v>130</v>
      </c>
      <c r="CB117" s="899"/>
      <c r="CC117" s="899"/>
      <c r="CD117" s="899"/>
      <c r="CE117" s="899"/>
      <c r="CF117" s="960" t="s">
        <v>457</v>
      </c>
      <c r="CG117" s="961"/>
      <c r="CH117" s="961"/>
      <c r="CI117" s="961"/>
      <c r="CJ117" s="961"/>
      <c r="CK117" s="1016"/>
      <c r="CL117" s="903"/>
      <c r="CM117" s="906" t="s">
        <v>464</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130</v>
      </c>
      <c r="DH117" s="862"/>
      <c r="DI117" s="862"/>
      <c r="DJ117" s="862"/>
      <c r="DK117" s="863"/>
      <c r="DL117" s="864" t="s">
        <v>130</v>
      </c>
      <c r="DM117" s="862"/>
      <c r="DN117" s="862"/>
      <c r="DO117" s="862"/>
      <c r="DP117" s="863"/>
      <c r="DQ117" s="864" t="s">
        <v>444</v>
      </c>
      <c r="DR117" s="862"/>
      <c r="DS117" s="862"/>
      <c r="DT117" s="862"/>
      <c r="DU117" s="863"/>
      <c r="DV117" s="909" t="s">
        <v>444</v>
      </c>
      <c r="DW117" s="910"/>
      <c r="DX117" s="910"/>
      <c r="DY117" s="910"/>
      <c r="DZ117" s="911"/>
    </row>
    <row r="118" spans="1:130" s="247" customFormat="1" ht="26.25" customHeight="1">
      <c r="A118" s="986" t="s">
        <v>432</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430</v>
      </c>
      <c r="AB118" s="987"/>
      <c r="AC118" s="987"/>
      <c r="AD118" s="987"/>
      <c r="AE118" s="988"/>
      <c r="AF118" s="989" t="s">
        <v>309</v>
      </c>
      <c r="AG118" s="987"/>
      <c r="AH118" s="987"/>
      <c r="AI118" s="987"/>
      <c r="AJ118" s="988"/>
      <c r="AK118" s="989" t="s">
        <v>308</v>
      </c>
      <c r="AL118" s="987"/>
      <c r="AM118" s="987"/>
      <c r="AN118" s="987"/>
      <c r="AO118" s="988"/>
      <c r="AP118" s="990" t="s">
        <v>431</v>
      </c>
      <c r="AQ118" s="991"/>
      <c r="AR118" s="991"/>
      <c r="AS118" s="991"/>
      <c r="AT118" s="992"/>
      <c r="AU118" s="1021"/>
      <c r="AV118" s="1022"/>
      <c r="AW118" s="1022"/>
      <c r="AX118" s="1022"/>
      <c r="AY118" s="1022"/>
      <c r="AZ118" s="964" t="s">
        <v>465</v>
      </c>
      <c r="BA118" s="965"/>
      <c r="BB118" s="965"/>
      <c r="BC118" s="965"/>
      <c r="BD118" s="965"/>
      <c r="BE118" s="965"/>
      <c r="BF118" s="965"/>
      <c r="BG118" s="965"/>
      <c r="BH118" s="965"/>
      <c r="BI118" s="965"/>
      <c r="BJ118" s="965"/>
      <c r="BK118" s="965"/>
      <c r="BL118" s="965"/>
      <c r="BM118" s="965"/>
      <c r="BN118" s="965"/>
      <c r="BO118" s="965"/>
      <c r="BP118" s="966"/>
      <c r="BQ118" s="967" t="s">
        <v>130</v>
      </c>
      <c r="BR118" s="930"/>
      <c r="BS118" s="930"/>
      <c r="BT118" s="930"/>
      <c r="BU118" s="930"/>
      <c r="BV118" s="930" t="s">
        <v>130</v>
      </c>
      <c r="BW118" s="930"/>
      <c r="BX118" s="930"/>
      <c r="BY118" s="930"/>
      <c r="BZ118" s="930"/>
      <c r="CA118" s="930" t="s">
        <v>130</v>
      </c>
      <c r="CB118" s="930"/>
      <c r="CC118" s="930"/>
      <c r="CD118" s="930"/>
      <c r="CE118" s="930"/>
      <c r="CF118" s="960" t="s">
        <v>130</v>
      </c>
      <c r="CG118" s="961"/>
      <c r="CH118" s="961"/>
      <c r="CI118" s="961"/>
      <c r="CJ118" s="961"/>
      <c r="CK118" s="1016"/>
      <c r="CL118" s="903"/>
      <c r="CM118" s="906" t="s">
        <v>466</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130</v>
      </c>
      <c r="DH118" s="862"/>
      <c r="DI118" s="862"/>
      <c r="DJ118" s="862"/>
      <c r="DK118" s="863"/>
      <c r="DL118" s="864" t="s">
        <v>130</v>
      </c>
      <c r="DM118" s="862"/>
      <c r="DN118" s="862"/>
      <c r="DO118" s="862"/>
      <c r="DP118" s="863"/>
      <c r="DQ118" s="864" t="s">
        <v>130</v>
      </c>
      <c r="DR118" s="862"/>
      <c r="DS118" s="862"/>
      <c r="DT118" s="862"/>
      <c r="DU118" s="863"/>
      <c r="DV118" s="909" t="s">
        <v>455</v>
      </c>
      <c r="DW118" s="910"/>
      <c r="DX118" s="910"/>
      <c r="DY118" s="910"/>
      <c r="DZ118" s="911"/>
    </row>
    <row r="119" spans="1:130" s="247" customFormat="1" ht="26.25" customHeight="1">
      <c r="A119" s="900" t="s">
        <v>435</v>
      </c>
      <c r="B119" s="901"/>
      <c r="C119" s="976" t="s">
        <v>436</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130</v>
      </c>
      <c r="AB119" s="980"/>
      <c r="AC119" s="980"/>
      <c r="AD119" s="980"/>
      <c r="AE119" s="981"/>
      <c r="AF119" s="982" t="s">
        <v>130</v>
      </c>
      <c r="AG119" s="980"/>
      <c r="AH119" s="980"/>
      <c r="AI119" s="980"/>
      <c r="AJ119" s="981"/>
      <c r="AK119" s="982" t="s">
        <v>444</v>
      </c>
      <c r="AL119" s="980"/>
      <c r="AM119" s="980"/>
      <c r="AN119" s="980"/>
      <c r="AO119" s="981"/>
      <c r="AP119" s="983" t="s">
        <v>130</v>
      </c>
      <c r="AQ119" s="984"/>
      <c r="AR119" s="984"/>
      <c r="AS119" s="984"/>
      <c r="AT119" s="985"/>
      <c r="AU119" s="1023"/>
      <c r="AV119" s="1024"/>
      <c r="AW119" s="1024"/>
      <c r="AX119" s="1024"/>
      <c r="AY119" s="1024"/>
      <c r="AZ119" s="278" t="s">
        <v>187</v>
      </c>
      <c r="BA119" s="278"/>
      <c r="BB119" s="278"/>
      <c r="BC119" s="278"/>
      <c r="BD119" s="278"/>
      <c r="BE119" s="278"/>
      <c r="BF119" s="278"/>
      <c r="BG119" s="278"/>
      <c r="BH119" s="278"/>
      <c r="BI119" s="278"/>
      <c r="BJ119" s="278"/>
      <c r="BK119" s="278"/>
      <c r="BL119" s="278"/>
      <c r="BM119" s="278"/>
      <c r="BN119" s="278"/>
      <c r="BO119" s="962" t="s">
        <v>467</v>
      </c>
      <c r="BP119" s="963"/>
      <c r="BQ119" s="967">
        <v>6766319</v>
      </c>
      <c r="BR119" s="930"/>
      <c r="BS119" s="930"/>
      <c r="BT119" s="930"/>
      <c r="BU119" s="930"/>
      <c r="BV119" s="930">
        <v>6428256</v>
      </c>
      <c r="BW119" s="930"/>
      <c r="BX119" s="930"/>
      <c r="BY119" s="930"/>
      <c r="BZ119" s="930"/>
      <c r="CA119" s="930">
        <v>6010112</v>
      </c>
      <c r="CB119" s="930"/>
      <c r="CC119" s="930"/>
      <c r="CD119" s="930"/>
      <c r="CE119" s="930"/>
      <c r="CF119" s="828"/>
      <c r="CG119" s="829"/>
      <c r="CH119" s="829"/>
      <c r="CI119" s="829"/>
      <c r="CJ119" s="919"/>
      <c r="CK119" s="1017"/>
      <c r="CL119" s="905"/>
      <c r="CM119" s="923" t="s">
        <v>468</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v>100428</v>
      </c>
      <c r="DH119" s="845"/>
      <c r="DI119" s="845"/>
      <c r="DJ119" s="845"/>
      <c r="DK119" s="846"/>
      <c r="DL119" s="847">
        <v>48000</v>
      </c>
      <c r="DM119" s="845"/>
      <c r="DN119" s="845"/>
      <c r="DO119" s="845"/>
      <c r="DP119" s="846"/>
      <c r="DQ119" s="847">
        <v>182825</v>
      </c>
      <c r="DR119" s="845"/>
      <c r="DS119" s="845"/>
      <c r="DT119" s="845"/>
      <c r="DU119" s="846"/>
      <c r="DV119" s="933">
        <v>6.5</v>
      </c>
      <c r="DW119" s="934"/>
      <c r="DX119" s="934"/>
      <c r="DY119" s="934"/>
      <c r="DZ119" s="935"/>
    </row>
    <row r="120" spans="1:130" s="247" customFormat="1" ht="26.25" customHeight="1">
      <c r="A120" s="902"/>
      <c r="B120" s="903"/>
      <c r="C120" s="906" t="s">
        <v>439</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444</v>
      </c>
      <c r="AB120" s="862"/>
      <c r="AC120" s="862"/>
      <c r="AD120" s="862"/>
      <c r="AE120" s="863"/>
      <c r="AF120" s="864" t="s">
        <v>130</v>
      </c>
      <c r="AG120" s="862"/>
      <c r="AH120" s="862"/>
      <c r="AI120" s="862"/>
      <c r="AJ120" s="863"/>
      <c r="AK120" s="864" t="s">
        <v>444</v>
      </c>
      <c r="AL120" s="862"/>
      <c r="AM120" s="862"/>
      <c r="AN120" s="862"/>
      <c r="AO120" s="863"/>
      <c r="AP120" s="909" t="s">
        <v>444</v>
      </c>
      <c r="AQ120" s="910"/>
      <c r="AR120" s="910"/>
      <c r="AS120" s="910"/>
      <c r="AT120" s="911"/>
      <c r="AU120" s="968" t="s">
        <v>469</v>
      </c>
      <c r="AV120" s="969"/>
      <c r="AW120" s="969"/>
      <c r="AX120" s="969"/>
      <c r="AY120" s="970"/>
      <c r="AZ120" s="945" t="s">
        <v>470</v>
      </c>
      <c r="BA120" s="890"/>
      <c r="BB120" s="890"/>
      <c r="BC120" s="890"/>
      <c r="BD120" s="890"/>
      <c r="BE120" s="890"/>
      <c r="BF120" s="890"/>
      <c r="BG120" s="890"/>
      <c r="BH120" s="890"/>
      <c r="BI120" s="890"/>
      <c r="BJ120" s="890"/>
      <c r="BK120" s="890"/>
      <c r="BL120" s="890"/>
      <c r="BM120" s="890"/>
      <c r="BN120" s="890"/>
      <c r="BO120" s="890"/>
      <c r="BP120" s="891"/>
      <c r="BQ120" s="946">
        <v>6060665</v>
      </c>
      <c r="BR120" s="927"/>
      <c r="BS120" s="927"/>
      <c r="BT120" s="927"/>
      <c r="BU120" s="927"/>
      <c r="BV120" s="927">
        <v>6398669</v>
      </c>
      <c r="BW120" s="927"/>
      <c r="BX120" s="927"/>
      <c r="BY120" s="927"/>
      <c r="BZ120" s="927"/>
      <c r="CA120" s="927">
        <v>5448937</v>
      </c>
      <c r="CB120" s="927"/>
      <c r="CC120" s="927"/>
      <c r="CD120" s="927"/>
      <c r="CE120" s="927"/>
      <c r="CF120" s="951">
        <v>193.7</v>
      </c>
      <c r="CG120" s="952"/>
      <c r="CH120" s="952"/>
      <c r="CI120" s="952"/>
      <c r="CJ120" s="952"/>
      <c r="CK120" s="953" t="s">
        <v>471</v>
      </c>
      <c r="CL120" s="937"/>
      <c r="CM120" s="937"/>
      <c r="CN120" s="937"/>
      <c r="CO120" s="938"/>
      <c r="CP120" s="957" t="s">
        <v>472</v>
      </c>
      <c r="CQ120" s="958"/>
      <c r="CR120" s="958"/>
      <c r="CS120" s="958"/>
      <c r="CT120" s="958"/>
      <c r="CU120" s="958"/>
      <c r="CV120" s="958"/>
      <c r="CW120" s="958"/>
      <c r="CX120" s="958"/>
      <c r="CY120" s="958"/>
      <c r="CZ120" s="958"/>
      <c r="DA120" s="958"/>
      <c r="DB120" s="958"/>
      <c r="DC120" s="958"/>
      <c r="DD120" s="958"/>
      <c r="DE120" s="958"/>
      <c r="DF120" s="959"/>
      <c r="DG120" s="946" t="s">
        <v>444</v>
      </c>
      <c r="DH120" s="927"/>
      <c r="DI120" s="927"/>
      <c r="DJ120" s="927"/>
      <c r="DK120" s="927"/>
      <c r="DL120" s="927" t="s">
        <v>444</v>
      </c>
      <c r="DM120" s="927"/>
      <c r="DN120" s="927"/>
      <c r="DO120" s="927"/>
      <c r="DP120" s="927"/>
      <c r="DQ120" s="927" t="s">
        <v>440</v>
      </c>
      <c r="DR120" s="927"/>
      <c r="DS120" s="927"/>
      <c r="DT120" s="927"/>
      <c r="DU120" s="927"/>
      <c r="DV120" s="928" t="s">
        <v>450</v>
      </c>
      <c r="DW120" s="928"/>
      <c r="DX120" s="928"/>
      <c r="DY120" s="928"/>
      <c r="DZ120" s="929"/>
    </row>
    <row r="121" spans="1:130" s="247" customFormat="1" ht="26.25" customHeight="1">
      <c r="A121" s="902"/>
      <c r="B121" s="903"/>
      <c r="C121" s="948" t="s">
        <v>473</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130</v>
      </c>
      <c r="AB121" s="862"/>
      <c r="AC121" s="862"/>
      <c r="AD121" s="862"/>
      <c r="AE121" s="863"/>
      <c r="AF121" s="864" t="s">
        <v>130</v>
      </c>
      <c r="AG121" s="862"/>
      <c r="AH121" s="862"/>
      <c r="AI121" s="862"/>
      <c r="AJ121" s="863"/>
      <c r="AK121" s="864" t="s">
        <v>130</v>
      </c>
      <c r="AL121" s="862"/>
      <c r="AM121" s="862"/>
      <c r="AN121" s="862"/>
      <c r="AO121" s="863"/>
      <c r="AP121" s="909" t="s">
        <v>444</v>
      </c>
      <c r="AQ121" s="910"/>
      <c r="AR121" s="910"/>
      <c r="AS121" s="910"/>
      <c r="AT121" s="911"/>
      <c r="AU121" s="971"/>
      <c r="AV121" s="972"/>
      <c r="AW121" s="972"/>
      <c r="AX121" s="972"/>
      <c r="AY121" s="973"/>
      <c r="AZ121" s="897" t="s">
        <v>474</v>
      </c>
      <c r="BA121" s="832"/>
      <c r="BB121" s="832"/>
      <c r="BC121" s="832"/>
      <c r="BD121" s="832"/>
      <c r="BE121" s="832"/>
      <c r="BF121" s="832"/>
      <c r="BG121" s="832"/>
      <c r="BH121" s="832"/>
      <c r="BI121" s="832"/>
      <c r="BJ121" s="832"/>
      <c r="BK121" s="832"/>
      <c r="BL121" s="832"/>
      <c r="BM121" s="832"/>
      <c r="BN121" s="832"/>
      <c r="BO121" s="832"/>
      <c r="BP121" s="833"/>
      <c r="BQ121" s="898" t="s">
        <v>450</v>
      </c>
      <c r="BR121" s="899"/>
      <c r="BS121" s="899"/>
      <c r="BT121" s="899"/>
      <c r="BU121" s="899"/>
      <c r="BV121" s="899" t="s">
        <v>130</v>
      </c>
      <c r="BW121" s="899"/>
      <c r="BX121" s="899"/>
      <c r="BY121" s="899"/>
      <c r="BZ121" s="899"/>
      <c r="CA121" s="899" t="s">
        <v>130</v>
      </c>
      <c r="CB121" s="899"/>
      <c r="CC121" s="899"/>
      <c r="CD121" s="899"/>
      <c r="CE121" s="899"/>
      <c r="CF121" s="960" t="s">
        <v>444</v>
      </c>
      <c r="CG121" s="961"/>
      <c r="CH121" s="961"/>
      <c r="CI121" s="961"/>
      <c r="CJ121" s="961"/>
      <c r="CK121" s="954"/>
      <c r="CL121" s="940"/>
      <c r="CM121" s="940"/>
      <c r="CN121" s="940"/>
      <c r="CO121" s="941"/>
      <c r="CP121" s="920" t="s">
        <v>475</v>
      </c>
      <c r="CQ121" s="921"/>
      <c r="CR121" s="921"/>
      <c r="CS121" s="921"/>
      <c r="CT121" s="921"/>
      <c r="CU121" s="921"/>
      <c r="CV121" s="921"/>
      <c r="CW121" s="921"/>
      <c r="CX121" s="921"/>
      <c r="CY121" s="921"/>
      <c r="CZ121" s="921"/>
      <c r="DA121" s="921"/>
      <c r="DB121" s="921"/>
      <c r="DC121" s="921"/>
      <c r="DD121" s="921"/>
      <c r="DE121" s="921"/>
      <c r="DF121" s="922"/>
      <c r="DG121" s="898" t="s">
        <v>444</v>
      </c>
      <c r="DH121" s="899"/>
      <c r="DI121" s="899"/>
      <c r="DJ121" s="899"/>
      <c r="DK121" s="899"/>
      <c r="DL121" s="899" t="s">
        <v>444</v>
      </c>
      <c r="DM121" s="899"/>
      <c r="DN121" s="899"/>
      <c r="DO121" s="899"/>
      <c r="DP121" s="899"/>
      <c r="DQ121" s="899" t="s">
        <v>444</v>
      </c>
      <c r="DR121" s="899"/>
      <c r="DS121" s="899"/>
      <c r="DT121" s="899"/>
      <c r="DU121" s="899"/>
      <c r="DV121" s="876" t="s">
        <v>130</v>
      </c>
      <c r="DW121" s="876"/>
      <c r="DX121" s="876"/>
      <c r="DY121" s="876"/>
      <c r="DZ121" s="877"/>
    </row>
    <row r="122" spans="1:130" s="247" customFormat="1" ht="26.25" customHeight="1">
      <c r="A122" s="902"/>
      <c r="B122" s="903"/>
      <c r="C122" s="906" t="s">
        <v>453</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457</v>
      </c>
      <c r="AB122" s="862"/>
      <c r="AC122" s="862"/>
      <c r="AD122" s="862"/>
      <c r="AE122" s="863"/>
      <c r="AF122" s="864" t="s">
        <v>130</v>
      </c>
      <c r="AG122" s="862"/>
      <c r="AH122" s="862"/>
      <c r="AI122" s="862"/>
      <c r="AJ122" s="863"/>
      <c r="AK122" s="864" t="s">
        <v>130</v>
      </c>
      <c r="AL122" s="862"/>
      <c r="AM122" s="862"/>
      <c r="AN122" s="862"/>
      <c r="AO122" s="863"/>
      <c r="AP122" s="909" t="s">
        <v>130</v>
      </c>
      <c r="AQ122" s="910"/>
      <c r="AR122" s="910"/>
      <c r="AS122" s="910"/>
      <c r="AT122" s="911"/>
      <c r="AU122" s="971"/>
      <c r="AV122" s="972"/>
      <c r="AW122" s="972"/>
      <c r="AX122" s="972"/>
      <c r="AY122" s="973"/>
      <c r="AZ122" s="964" t="s">
        <v>476</v>
      </c>
      <c r="BA122" s="965"/>
      <c r="BB122" s="965"/>
      <c r="BC122" s="965"/>
      <c r="BD122" s="965"/>
      <c r="BE122" s="965"/>
      <c r="BF122" s="965"/>
      <c r="BG122" s="965"/>
      <c r="BH122" s="965"/>
      <c r="BI122" s="965"/>
      <c r="BJ122" s="965"/>
      <c r="BK122" s="965"/>
      <c r="BL122" s="965"/>
      <c r="BM122" s="965"/>
      <c r="BN122" s="965"/>
      <c r="BO122" s="965"/>
      <c r="BP122" s="966"/>
      <c r="BQ122" s="967">
        <v>4809879</v>
      </c>
      <c r="BR122" s="930"/>
      <c r="BS122" s="930"/>
      <c r="BT122" s="930"/>
      <c r="BU122" s="930"/>
      <c r="BV122" s="930">
        <v>4598471</v>
      </c>
      <c r="BW122" s="930"/>
      <c r="BX122" s="930"/>
      <c r="BY122" s="930"/>
      <c r="BZ122" s="930"/>
      <c r="CA122" s="930">
        <v>4345559</v>
      </c>
      <c r="CB122" s="930"/>
      <c r="CC122" s="930"/>
      <c r="CD122" s="930"/>
      <c r="CE122" s="930"/>
      <c r="CF122" s="931">
        <v>154.5</v>
      </c>
      <c r="CG122" s="932"/>
      <c r="CH122" s="932"/>
      <c r="CI122" s="932"/>
      <c r="CJ122" s="932"/>
      <c r="CK122" s="954"/>
      <c r="CL122" s="940"/>
      <c r="CM122" s="940"/>
      <c r="CN122" s="940"/>
      <c r="CO122" s="941"/>
      <c r="CP122" s="920" t="s">
        <v>406</v>
      </c>
      <c r="CQ122" s="921"/>
      <c r="CR122" s="921"/>
      <c r="CS122" s="921"/>
      <c r="CT122" s="921"/>
      <c r="CU122" s="921"/>
      <c r="CV122" s="921"/>
      <c r="CW122" s="921"/>
      <c r="CX122" s="921"/>
      <c r="CY122" s="921"/>
      <c r="CZ122" s="921"/>
      <c r="DA122" s="921"/>
      <c r="DB122" s="921"/>
      <c r="DC122" s="921"/>
      <c r="DD122" s="921"/>
      <c r="DE122" s="921"/>
      <c r="DF122" s="922"/>
      <c r="DG122" s="898" t="s">
        <v>130</v>
      </c>
      <c r="DH122" s="899"/>
      <c r="DI122" s="899"/>
      <c r="DJ122" s="899"/>
      <c r="DK122" s="899"/>
      <c r="DL122" s="899" t="s">
        <v>130</v>
      </c>
      <c r="DM122" s="899"/>
      <c r="DN122" s="899"/>
      <c r="DO122" s="899"/>
      <c r="DP122" s="899"/>
      <c r="DQ122" s="899" t="s">
        <v>444</v>
      </c>
      <c r="DR122" s="899"/>
      <c r="DS122" s="899"/>
      <c r="DT122" s="899"/>
      <c r="DU122" s="899"/>
      <c r="DV122" s="876" t="s">
        <v>130</v>
      </c>
      <c r="DW122" s="876"/>
      <c r="DX122" s="876"/>
      <c r="DY122" s="876"/>
      <c r="DZ122" s="877"/>
    </row>
    <row r="123" spans="1:130" s="247" customFormat="1" ht="26.25" customHeight="1">
      <c r="A123" s="902"/>
      <c r="B123" s="903"/>
      <c r="C123" s="906" t="s">
        <v>461</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444</v>
      </c>
      <c r="AB123" s="862"/>
      <c r="AC123" s="862"/>
      <c r="AD123" s="862"/>
      <c r="AE123" s="863"/>
      <c r="AF123" s="864" t="s">
        <v>444</v>
      </c>
      <c r="AG123" s="862"/>
      <c r="AH123" s="862"/>
      <c r="AI123" s="862"/>
      <c r="AJ123" s="863"/>
      <c r="AK123" s="864" t="s">
        <v>130</v>
      </c>
      <c r="AL123" s="862"/>
      <c r="AM123" s="862"/>
      <c r="AN123" s="862"/>
      <c r="AO123" s="863"/>
      <c r="AP123" s="909" t="s">
        <v>444</v>
      </c>
      <c r="AQ123" s="910"/>
      <c r="AR123" s="910"/>
      <c r="AS123" s="910"/>
      <c r="AT123" s="911"/>
      <c r="AU123" s="974"/>
      <c r="AV123" s="975"/>
      <c r="AW123" s="975"/>
      <c r="AX123" s="975"/>
      <c r="AY123" s="975"/>
      <c r="AZ123" s="278" t="s">
        <v>187</v>
      </c>
      <c r="BA123" s="278"/>
      <c r="BB123" s="278"/>
      <c r="BC123" s="278"/>
      <c r="BD123" s="278"/>
      <c r="BE123" s="278"/>
      <c r="BF123" s="278"/>
      <c r="BG123" s="278"/>
      <c r="BH123" s="278"/>
      <c r="BI123" s="278"/>
      <c r="BJ123" s="278"/>
      <c r="BK123" s="278"/>
      <c r="BL123" s="278"/>
      <c r="BM123" s="278"/>
      <c r="BN123" s="278"/>
      <c r="BO123" s="962" t="s">
        <v>477</v>
      </c>
      <c r="BP123" s="963"/>
      <c r="BQ123" s="917">
        <v>10870544</v>
      </c>
      <c r="BR123" s="918"/>
      <c r="BS123" s="918"/>
      <c r="BT123" s="918"/>
      <c r="BU123" s="918"/>
      <c r="BV123" s="918">
        <v>10997140</v>
      </c>
      <c r="BW123" s="918"/>
      <c r="BX123" s="918"/>
      <c r="BY123" s="918"/>
      <c r="BZ123" s="918"/>
      <c r="CA123" s="918">
        <v>9794496</v>
      </c>
      <c r="CB123" s="918"/>
      <c r="CC123" s="918"/>
      <c r="CD123" s="918"/>
      <c r="CE123" s="918"/>
      <c r="CF123" s="828"/>
      <c r="CG123" s="829"/>
      <c r="CH123" s="829"/>
      <c r="CI123" s="829"/>
      <c r="CJ123" s="919"/>
      <c r="CK123" s="954"/>
      <c r="CL123" s="940"/>
      <c r="CM123" s="940"/>
      <c r="CN123" s="940"/>
      <c r="CO123" s="941"/>
      <c r="CP123" s="920" t="s">
        <v>478</v>
      </c>
      <c r="CQ123" s="921"/>
      <c r="CR123" s="921"/>
      <c r="CS123" s="921"/>
      <c r="CT123" s="921"/>
      <c r="CU123" s="921"/>
      <c r="CV123" s="921"/>
      <c r="CW123" s="921"/>
      <c r="CX123" s="921"/>
      <c r="CY123" s="921"/>
      <c r="CZ123" s="921"/>
      <c r="DA123" s="921"/>
      <c r="DB123" s="921"/>
      <c r="DC123" s="921"/>
      <c r="DD123" s="921"/>
      <c r="DE123" s="921"/>
      <c r="DF123" s="922"/>
      <c r="DG123" s="861" t="s">
        <v>130</v>
      </c>
      <c r="DH123" s="862"/>
      <c r="DI123" s="862"/>
      <c r="DJ123" s="862"/>
      <c r="DK123" s="863"/>
      <c r="DL123" s="864" t="s">
        <v>444</v>
      </c>
      <c r="DM123" s="862"/>
      <c r="DN123" s="862"/>
      <c r="DO123" s="862"/>
      <c r="DP123" s="863"/>
      <c r="DQ123" s="864" t="s">
        <v>444</v>
      </c>
      <c r="DR123" s="862"/>
      <c r="DS123" s="862"/>
      <c r="DT123" s="862"/>
      <c r="DU123" s="863"/>
      <c r="DV123" s="909" t="s">
        <v>444</v>
      </c>
      <c r="DW123" s="910"/>
      <c r="DX123" s="910"/>
      <c r="DY123" s="910"/>
      <c r="DZ123" s="911"/>
    </row>
    <row r="124" spans="1:130" s="247" customFormat="1" ht="26.25" customHeight="1" thickBot="1">
      <c r="A124" s="902"/>
      <c r="B124" s="903"/>
      <c r="C124" s="906" t="s">
        <v>464</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130</v>
      </c>
      <c r="AB124" s="862"/>
      <c r="AC124" s="862"/>
      <c r="AD124" s="862"/>
      <c r="AE124" s="863"/>
      <c r="AF124" s="864" t="s">
        <v>440</v>
      </c>
      <c r="AG124" s="862"/>
      <c r="AH124" s="862"/>
      <c r="AI124" s="862"/>
      <c r="AJ124" s="863"/>
      <c r="AK124" s="864" t="s">
        <v>440</v>
      </c>
      <c r="AL124" s="862"/>
      <c r="AM124" s="862"/>
      <c r="AN124" s="862"/>
      <c r="AO124" s="863"/>
      <c r="AP124" s="909" t="s">
        <v>130</v>
      </c>
      <c r="AQ124" s="910"/>
      <c r="AR124" s="910"/>
      <c r="AS124" s="910"/>
      <c r="AT124" s="911"/>
      <c r="AU124" s="912" t="s">
        <v>479</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t="s">
        <v>444</v>
      </c>
      <c r="BR124" s="916"/>
      <c r="BS124" s="916"/>
      <c r="BT124" s="916"/>
      <c r="BU124" s="916"/>
      <c r="BV124" s="916" t="s">
        <v>440</v>
      </c>
      <c r="BW124" s="916"/>
      <c r="BX124" s="916"/>
      <c r="BY124" s="916"/>
      <c r="BZ124" s="916"/>
      <c r="CA124" s="916" t="s">
        <v>444</v>
      </c>
      <c r="CB124" s="916"/>
      <c r="CC124" s="916"/>
      <c r="CD124" s="916"/>
      <c r="CE124" s="916"/>
      <c r="CF124" s="806"/>
      <c r="CG124" s="807"/>
      <c r="CH124" s="807"/>
      <c r="CI124" s="807"/>
      <c r="CJ124" s="947"/>
      <c r="CK124" s="955"/>
      <c r="CL124" s="955"/>
      <c r="CM124" s="955"/>
      <c r="CN124" s="955"/>
      <c r="CO124" s="956"/>
      <c r="CP124" s="920" t="s">
        <v>480</v>
      </c>
      <c r="CQ124" s="921"/>
      <c r="CR124" s="921"/>
      <c r="CS124" s="921"/>
      <c r="CT124" s="921"/>
      <c r="CU124" s="921"/>
      <c r="CV124" s="921"/>
      <c r="CW124" s="921"/>
      <c r="CX124" s="921"/>
      <c r="CY124" s="921"/>
      <c r="CZ124" s="921"/>
      <c r="DA124" s="921"/>
      <c r="DB124" s="921"/>
      <c r="DC124" s="921"/>
      <c r="DD124" s="921"/>
      <c r="DE124" s="921"/>
      <c r="DF124" s="922"/>
      <c r="DG124" s="844" t="s">
        <v>457</v>
      </c>
      <c r="DH124" s="845"/>
      <c r="DI124" s="845"/>
      <c r="DJ124" s="845"/>
      <c r="DK124" s="846"/>
      <c r="DL124" s="847" t="s">
        <v>130</v>
      </c>
      <c r="DM124" s="845"/>
      <c r="DN124" s="845"/>
      <c r="DO124" s="845"/>
      <c r="DP124" s="846"/>
      <c r="DQ124" s="847" t="s">
        <v>450</v>
      </c>
      <c r="DR124" s="845"/>
      <c r="DS124" s="845"/>
      <c r="DT124" s="845"/>
      <c r="DU124" s="846"/>
      <c r="DV124" s="933" t="s">
        <v>450</v>
      </c>
      <c r="DW124" s="934"/>
      <c r="DX124" s="934"/>
      <c r="DY124" s="934"/>
      <c r="DZ124" s="935"/>
    </row>
    <row r="125" spans="1:130" s="247" customFormat="1" ht="26.25" customHeight="1">
      <c r="A125" s="902"/>
      <c r="B125" s="903"/>
      <c r="C125" s="906" t="s">
        <v>466</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450</v>
      </c>
      <c r="AB125" s="862"/>
      <c r="AC125" s="862"/>
      <c r="AD125" s="862"/>
      <c r="AE125" s="863"/>
      <c r="AF125" s="864" t="s">
        <v>130</v>
      </c>
      <c r="AG125" s="862"/>
      <c r="AH125" s="862"/>
      <c r="AI125" s="862"/>
      <c r="AJ125" s="863"/>
      <c r="AK125" s="864" t="s">
        <v>444</v>
      </c>
      <c r="AL125" s="862"/>
      <c r="AM125" s="862"/>
      <c r="AN125" s="862"/>
      <c r="AO125" s="863"/>
      <c r="AP125" s="909" t="s">
        <v>444</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481</v>
      </c>
      <c r="CL125" s="937"/>
      <c r="CM125" s="937"/>
      <c r="CN125" s="937"/>
      <c r="CO125" s="938"/>
      <c r="CP125" s="945" t="s">
        <v>482</v>
      </c>
      <c r="CQ125" s="890"/>
      <c r="CR125" s="890"/>
      <c r="CS125" s="890"/>
      <c r="CT125" s="890"/>
      <c r="CU125" s="890"/>
      <c r="CV125" s="890"/>
      <c r="CW125" s="890"/>
      <c r="CX125" s="890"/>
      <c r="CY125" s="890"/>
      <c r="CZ125" s="890"/>
      <c r="DA125" s="890"/>
      <c r="DB125" s="890"/>
      <c r="DC125" s="890"/>
      <c r="DD125" s="890"/>
      <c r="DE125" s="890"/>
      <c r="DF125" s="891"/>
      <c r="DG125" s="946" t="s">
        <v>450</v>
      </c>
      <c r="DH125" s="927"/>
      <c r="DI125" s="927"/>
      <c r="DJ125" s="927"/>
      <c r="DK125" s="927"/>
      <c r="DL125" s="927" t="s">
        <v>450</v>
      </c>
      <c r="DM125" s="927"/>
      <c r="DN125" s="927"/>
      <c r="DO125" s="927"/>
      <c r="DP125" s="927"/>
      <c r="DQ125" s="927" t="s">
        <v>450</v>
      </c>
      <c r="DR125" s="927"/>
      <c r="DS125" s="927"/>
      <c r="DT125" s="927"/>
      <c r="DU125" s="927"/>
      <c r="DV125" s="928" t="s">
        <v>444</v>
      </c>
      <c r="DW125" s="928"/>
      <c r="DX125" s="928"/>
      <c r="DY125" s="928"/>
      <c r="DZ125" s="929"/>
    </row>
    <row r="126" spans="1:130" s="247" customFormat="1" ht="26.25" customHeight="1" thickBot="1">
      <c r="A126" s="902"/>
      <c r="B126" s="903"/>
      <c r="C126" s="906" t="s">
        <v>468</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455</v>
      </c>
      <c r="AB126" s="862"/>
      <c r="AC126" s="862"/>
      <c r="AD126" s="862"/>
      <c r="AE126" s="863"/>
      <c r="AF126" s="864" t="s">
        <v>130</v>
      </c>
      <c r="AG126" s="862"/>
      <c r="AH126" s="862"/>
      <c r="AI126" s="862"/>
      <c r="AJ126" s="863"/>
      <c r="AK126" s="864" t="s">
        <v>130</v>
      </c>
      <c r="AL126" s="862"/>
      <c r="AM126" s="862"/>
      <c r="AN126" s="862"/>
      <c r="AO126" s="863"/>
      <c r="AP126" s="909" t="s">
        <v>444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483</v>
      </c>
      <c r="CQ126" s="832"/>
      <c r="CR126" s="832"/>
      <c r="CS126" s="832"/>
      <c r="CT126" s="832"/>
      <c r="CU126" s="832"/>
      <c r="CV126" s="832"/>
      <c r="CW126" s="832"/>
      <c r="CX126" s="832"/>
      <c r="CY126" s="832"/>
      <c r="CZ126" s="832"/>
      <c r="DA126" s="832"/>
      <c r="DB126" s="832"/>
      <c r="DC126" s="832"/>
      <c r="DD126" s="832"/>
      <c r="DE126" s="832"/>
      <c r="DF126" s="833"/>
      <c r="DG126" s="898" t="s">
        <v>444</v>
      </c>
      <c r="DH126" s="899"/>
      <c r="DI126" s="899"/>
      <c r="DJ126" s="899"/>
      <c r="DK126" s="899"/>
      <c r="DL126" s="899" t="s">
        <v>444</v>
      </c>
      <c r="DM126" s="899"/>
      <c r="DN126" s="899"/>
      <c r="DO126" s="899"/>
      <c r="DP126" s="899"/>
      <c r="DQ126" s="899" t="s">
        <v>444</v>
      </c>
      <c r="DR126" s="899"/>
      <c r="DS126" s="899"/>
      <c r="DT126" s="899"/>
      <c r="DU126" s="899"/>
      <c r="DV126" s="876" t="s">
        <v>444</v>
      </c>
      <c r="DW126" s="876"/>
      <c r="DX126" s="876"/>
      <c r="DY126" s="876"/>
      <c r="DZ126" s="877"/>
    </row>
    <row r="127" spans="1:130" s="247" customFormat="1" ht="26.25" customHeight="1">
      <c r="A127" s="904"/>
      <c r="B127" s="905"/>
      <c r="C127" s="923" t="s">
        <v>484</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444</v>
      </c>
      <c r="AB127" s="862"/>
      <c r="AC127" s="862"/>
      <c r="AD127" s="862"/>
      <c r="AE127" s="863"/>
      <c r="AF127" s="864" t="s">
        <v>130</v>
      </c>
      <c r="AG127" s="862"/>
      <c r="AH127" s="862"/>
      <c r="AI127" s="862"/>
      <c r="AJ127" s="863"/>
      <c r="AK127" s="864" t="s">
        <v>444</v>
      </c>
      <c r="AL127" s="862"/>
      <c r="AM127" s="862"/>
      <c r="AN127" s="862"/>
      <c r="AO127" s="863"/>
      <c r="AP127" s="909" t="s">
        <v>444</v>
      </c>
      <c r="AQ127" s="910"/>
      <c r="AR127" s="910"/>
      <c r="AS127" s="910"/>
      <c r="AT127" s="911"/>
      <c r="AU127" s="283"/>
      <c r="AV127" s="283"/>
      <c r="AW127" s="283"/>
      <c r="AX127" s="926" t="s">
        <v>485</v>
      </c>
      <c r="AY127" s="894"/>
      <c r="AZ127" s="894"/>
      <c r="BA127" s="894"/>
      <c r="BB127" s="894"/>
      <c r="BC127" s="894"/>
      <c r="BD127" s="894"/>
      <c r="BE127" s="895"/>
      <c r="BF127" s="893" t="s">
        <v>486</v>
      </c>
      <c r="BG127" s="894"/>
      <c r="BH127" s="894"/>
      <c r="BI127" s="894"/>
      <c r="BJ127" s="894"/>
      <c r="BK127" s="894"/>
      <c r="BL127" s="895"/>
      <c r="BM127" s="893" t="s">
        <v>487</v>
      </c>
      <c r="BN127" s="894"/>
      <c r="BO127" s="894"/>
      <c r="BP127" s="894"/>
      <c r="BQ127" s="894"/>
      <c r="BR127" s="894"/>
      <c r="BS127" s="895"/>
      <c r="BT127" s="893" t="s">
        <v>488</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489</v>
      </c>
      <c r="CQ127" s="832"/>
      <c r="CR127" s="832"/>
      <c r="CS127" s="832"/>
      <c r="CT127" s="832"/>
      <c r="CU127" s="832"/>
      <c r="CV127" s="832"/>
      <c r="CW127" s="832"/>
      <c r="CX127" s="832"/>
      <c r="CY127" s="832"/>
      <c r="CZ127" s="832"/>
      <c r="DA127" s="832"/>
      <c r="DB127" s="832"/>
      <c r="DC127" s="832"/>
      <c r="DD127" s="832"/>
      <c r="DE127" s="832"/>
      <c r="DF127" s="833"/>
      <c r="DG127" s="898" t="s">
        <v>450</v>
      </c>
      <c r="DH127" s="899"/>
      <c r="DI127" s="899"/>
      <c r="DJ127" s="899"/>
      <c r="DK127" s="899"/>
      <c r="DL127" s="899" t="s">
        <v>444</v>
      </c>
      <c r="DM127" s="899"/>
      <c r="DN127" s="899"/>
      <c r="DO127" s="899"/>
      <c r="DP127" s="899"/>
      <c r="DQ127" s="899" t="s">
        <v>455</v>
      </c>
      <c r="DR127" s="899"/>
      <c r="DS127" s="899"/>
      <c r="DT127" s="899"/>
      <c r="DU127" s="899"/>
      <c r="DV127" s="876" t="s">
        <v>444</v>
      </c>
      <c r="DW127" s="876"/>
      <c r="DX127" s="876"/>
      <c r="DY127" s="876"/>
      <c r="DZ127" s="877"/>
    </row>
    <row r="128" spans="1:130" s="247" customFormat="1" ht="26.25" customHeight="1" thickBot="1">
      <c r="A128" s="878" t="s">
        <v>490</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491</v>
      </c>
      <c r="X128" s="880"/>
      <c r="Y128" s="880"/>
      <c r="Z128" s="881"/>
      <c r="AA128" s="882" t="s">
        <v>444</v>
      </c>
      <c r="AB128" s="883"/>
      <c r="AC128" s="883"/>
      <c r="AD128" s="883"/>
      <c r="AE128" s="884"/>
      <c r="AF128" s="885" t="s">
        <v>130</v>
      </c>
      <c r="AG128" s="883"/>
      <c r="AH128" s="883"/>
      <c r="AI128" s="883"/>
      <c r="AJ128" s="884"/>
      <c r="AK128" s="885" t="s">
        <v>444</v>
      </c>
      <c r="AL128" s="883"/>
      <c r="AM128" s="883"/>
      <c r="AN128" s="883"/>
      <c r="AO128" s="884"/>
      <c r="AP128" s="886"/>
      <c r="AQ128" s="887"/>
      <c r="AR128" s="887"/>
      <c r="AS128" s="887"/>
      <c r="AT128" s="888"/>
      <c r="AU128" s="283"/>
      <c r="AV128" s="283"/>
      <c r="AW128" s="283"/>
      <c r="AX128" s="889" t="s">
        <v>492</v>
      </c>
      <c r="AY128" s="890"/>
      <c r="AZ128" s="890"/>
      <c r="BA128" s="890"/>
      <c r="BB128" s="890"/>
      <c r="BC128" s="890"/>
      <c r="BD128" s="890"/>
      <c r="BE128" s="891"/>
      <c r="BF128" s="868" t="s">
        <v>444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493</v>
      </c>
      <c r="CQ128" s="810"/>
      <c r="CR128" s="810"/>
      <c r="CS128" s="810"/>
      <c r="CT128" s="810"/>
      <c r="CU128" s="810"/>
      <c r="CV128" s="810"/>
      <c r="CW128" s="810"/>
      <c r="CX128" s="810"/>
      <c r="CY128" s="810"/>
      <c r="CZ128" s="810"/>
      <c r="DA128" s="810"/>
      <c r="DB128" s="810"/>
      <c r="DC128" s="810"/>
      <c r="DD128" s="810"/>
      <c r="DE128" s="810"/>
      <c r="DF128" s="811"/>
      <c r="DG128" s="872" t="s">
        <v>457</v>
      </c>
      <c r="DH128" s="873"/>
      <c r="DI128" s="873"/>
      <c r="DJ128" s="873"/>
      <c r="DK128" s="873"/>
      <c r="DL128" s="873" t="s">
        <v>130</v>
      </c>
      <c r="DM128" s="873"/>
      <c r="DN128" s="873"/>
      <c r="DO128" s="873"/>
      <c r="DP128" s="873"/>
      <c r="DQ128" s="873" t="s">
        <v>130</v>
      </c>
      <c r="DR128" s="873"/>
      <c r="DS128" s="873"/>
      <c r="DT128" s="873"/>
      <c r="DU128" s="873"/>
      <c r="DV128" s="874" t="s">
        <v>130</v>
      </c>
      <c r="DW128" s="874"/>
      <c r="DX128" s="874"/>
      <c r="DY128" s="874"/>
      <c r="DZ128" s="875"/>
    </row>
    <row r="129" spans="1:131" s="247" customFormat="1" ht="26.25" customHeight="1">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494</v>
      </c>
      <c r="X129" s="859"/>
      <c r="Y129" s="859"/>
      <c r="Z129" s="860"/>
      <c r="AA129" s="861">
        <v>3467116</v>
      </c>
      <c r="AB129" s="862"/>
      <c r="AC129" s="862"/>
      <c r="AD129" s="862"/>
      <c r="AE129" s="863"/>
      <c r="AF129" s="864">
        <v>3454991</v>
      </c>
      <c r="AG129" s="862"/>
      <c r="AH129" s="862"/>
      <c r="AI129" s="862"/>
      <c r="AJ129" s="863"/>
      <c r="AK129" s="864">
        <v>3344184</v>
      </c>
      <c r="AL129" s="862"/>
      <c r="AM129" s="862"/>
      <c r="AN129" s="862"/>
      <c r="AO129" s="863"/>
      <c r="AP129" s="865"/>
      <c r="AQ129" s="866"/>
      <c r="AR129" s="866"/>
      <c r="AS129" s="866"/>
      <c r="AT129" s="867"/>
      <c r="AU129" s="285"/>
      <c r="AV129" s="285"/>
      <c r="AW129" s="285"/>
      <c r="AX129" s="831" t="s">
        <v>495</v>
      </c>
      <c r="AY129" s="832"/>
      <c r="AZ129" s="832"/>
      <c r="BA129" s="832"/>
      <c r="BB129" s="832"/>
      <c r="BC129" s="832"/>
      <c r="BD129" s="832"/>
      <c r="BE129" s="833"/>
      <c r="BF129" s="851" t="s">
        <v>130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856" t="s">
        <v>496</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497</v>
      </c>
      <c r="X130" s="859"/>
      <c r="Y130" s="859"/>
      <c r="Z130" s="860"/>
      <c r="AA130" s="861">
        <v>511183</v>
      </c>
      <c r="AB130" s="862"/>
      <c r="AC130" s="862"/>
      <c r="AD130" s="862"/>
      <c r="AE130" s="863"/>
      <c r="AF130" s="864">
        <v>531087</v>
      </c>
      <c r="AG130" s="862"/>
      <c r="AH130" s="862"/>
      <c r="AI130" s="862"/>
      <c r="AJ130" s="863"/>
      <c r="AK130" s="864">
        <v>531183</v>
      </c>
      <c r="AL130" s="862"/>
      <c r="AM130" s="862"/>
      <c r="AN130" s="862"/>
      <c r="AO130" s="863"/>
      <c r="AP130" s="865"/>
      <c r="AQ130" s="866"/>
      <c r="AR130" s="866"/>
      <c r="AS130" s="866"/>
      <c r="AT130" s="867"/>
      <c r="AU130" s="285"/>
      <c r="AV130" s="285"/>
      <c r="AW130" s="285"/>
      <c r="AX130" s="831" t="s">
        <v>498</v>
      </c>
      <c r="AY130" s="832"/>
      <c r="AZ130" s="832"/>
      <c r="BA130" s="832"/>
      <c r="BB130" s="832"/>
      <c r="BC130" s="832"/>
      <c r="BD130" s="832"/>
      <c r="BE130" s="833"/>
      <c r="BF130" s="834">
        <v>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499</v>
      </c>
      <c r="X131" s="842"/>
      <c r="Y131" s="842"/>
      <c r="Z131" s="843"/>
      <c r="AA131" s="844">
        <v>2955933</v>
      </c>
      <c r="AB131" s="845"/>
      <c r="AC131" s="845"/>
      <c r="AD131" s="845"/>
      <c r="AE131" s="846"/>
      <c r="AF131" s="847">
        <v>2923904</v>
      </c>
      <c r="AG131" s="845"/>
      <c r="AH131" s="845"/>
      <c r="AI131" s="845"/>
      <c r="AJ131" s="846"/>
      <c r="AK131" s="847">
        <v>2813001</v>
      </c>
      <c r="AL131" s="845"/>
      <c r="AM131" s="845"/>
      <c r="AN131" s="845"/>
      <c r="AO131" s="846"/>
      <c r="AP131" s="848"/>
      <c r="AQ131" s="849"/>
      <c r="AR131" s="849"/>
      <c r="AS131" s="849"/>
      <c r="AT131" s="850"/>
      <c r="AU131" s="285"/>
      <c r="AV131" s="285"/>
      <c r="AW131" s="285"/>
      <c r="AX131" s="809" t="s">
        <v>500</v>
      </c>
      <c r="AY131" s="810"/>
      <c r="AZ131" s="810"/>
      <c r="BA131" s="810"/>
      <c r="BB131" s="810"/>
      <c r="BC131" s="810"/>
      <c r="BD131" s="810"/>
      <c r="BE131" s="811"/>
      <c r="BF131" s="812" t="s">
        <v>501</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818" t="s">
        <v>502</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503</v>
      </c>
      <c r="W132" s="822"/>
      <c r="X132" s="822"/>
      <c r="Y132" s="822"/>
      <c r="Z132" s="823"/>
      <c r="AA132" s="824">
        <v>3.4350913909999998</v>
      </c>
      <c r="AB132" s="825"/>
      <c r="AC132" s="825"/>
      <c r="AD132" s="825"/>
      <c r="AE132" s="826"/>
      <c r="AF132" s="827">
        <v>2.8410645489999999</v>
      </c>
      <c r="AG132" s="825"/>
      <c r="AH132" s="825"/>
      <c r="AI132" s="825"/>
      <c r="AJ132" s="826"/>
      <c r="AK132" s="827">
        <v>5.4405597439999998</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504</v>
      </c>
      <c r="W133" s="801"/>
      <c r="X133" s="801"/>
      <c r="Y133" s="801"/>
      <c r="Z133" s="802"/>
      <c r="AA133" s="803">
        <v>2.5</v>
      </c>
      <c r="AB133" s="804"/>
      <c r="AC133" s="804"/>
      <c r="AD133" s="804"/>
      <c r="AE133" s="805"/>
      <c r="AF133" s="803">
        <v>2.6</v>
      </c>
      <c r="AG133" s="804"/>
      <c r="AH133" s="804"/>
      <c r="AI133" s="804"/>
      <c r="AJ133" s="805"/>
      <c r="AK133" s="803">
        <v>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UICtTJN+pPZ8VNGUKJDXue59EomqYWAA2UUGum417FSJ271/eEQcia51Xx3Wjfj5p0/S7gr3vRYO1VtCJiiBew==" saltValue="C8LgA+5VdJdS5ABjFfbp7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505</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GBnyqOT1ECqXtWWRCV8mNDjsWu1ryIsHGqGJ2P04DxSInDkFK/nZJKeeXyXmve4sm8lZEQdSceFMnHhWAGypAw==" saltValue="P7gj0SFK8HGgQx3udBAEA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Qh9EHLiMByx5Rr7NZigXokFGjchbPyjiLpHa2L93f5/C4xD/0jNbALit8MxoXxgeo9XudRNxDzGapfGqr992HQ==" saltValue="QFfbFbyCarfJh4X8qRhfu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508</v>
      </c>
      <c r="AP7" s="304"/>
      <c r="AQ7" s="305" t="s">
        <v>509</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510</v>
      </c>
      <c r="AQ8" s="311" t="s">
        <v>511</v>
      </c>
      <c r="AR8" s="312" t="s">
        <v>512</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513</v>
      </c>
      <c r="AL9" s="1231"/>
      <c r="AM9" s="1231"/>
      <c r="AN9" s="1232"/>
      <c r="AO9" s="313">
        <v>961039</v>
      </c>
      <c r="AP9" s="313">
        <v>124149</v>
      </c>
      <c r="AQ9" s="314">
        <v>120360</v>
      </c>
      <c r="AR9" s="315">
        <v>3.1</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514</v>
      </c>
      <c r="AL10" s="1231"/>
      <c r="AM10" s="1231"/>
      <c r="AN10" s="1232"/>
      <c r="AO10" s="316">
        <v>116631</v>
      </c>
      <c r="AP10" s="316">
        <v>15067</v>
      </c>
      <c r="AQ10" s="317">
        <v>12817</v>
      </c>
      <c r="AR10" s="318">
        <v>17.600000000000001</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515</v>
      </c>
      <c r="AL11" s="1231"/>
      <c r="AM11" s="1231"/>
      <c r="AN11" s="1232"/>
      <c r="AO11" s="316">
        <v>144147</v>
      </c>
      <c r="AP11" s="316">
        <v>18621</v>
      </c>
      <c r="AQ11" s="317">
        <v>19677</v>
      </c>
      <c r="AR11" s="318">
        <v>-5.4</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516</v>
      </c>
      <c r="AL12" s="1231"/>
      <c r="AM12" s="1231"/>
      <c r="AN12" s="1232"/>
      <c r="AO12" s="316" t="s">
        <v>517</v>
      </c>
      <c r="AP12" s="316" t="s">
        <v>517</v>
      </c>
      <c r="AQ12" s="317">
        <v>1195</v>
      </c>
      <c r="AR12" s="318" t="s">
        <v>517</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518</v>
      </c>
      <c r="AL13" s="1231"/>
      <c r="AM13" s="1231"/>
      <c r="AN13" s="1232"/>
      <c r="AO13" s="316" t="s">
        <v>517</v>
      </c>
      <c r="AP13" s="316" t="s">
        <v>517</v>
      </c>
      <c r="AQ13" s="317" t="s">
        <v>517</v>
      </c>
      <c r="AR13" s="318" t="s">
        <v>517</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519</v>
      </c>
      <c r="AL14" s="1231"/>
      <c r="AM14" s="1231"/>
      <c r="AN14" s="1232"/>
      <c r="AO14" s="316">
        <v>50418</v>
      </c>
      <c r="AP14" s="316">
        <v>6513</v>
      </c>
      <c r="AQ14" s="317">
        <v>5328</v>
      </c>
      <c r="AR14" s="318">
        <v>22.2</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520</v>
      </c>
      <c r="AL15" s="1231"/>
      <c r="AM15" s="1231"/>
      <c r="AN15" s="1232"/>
      <c r="AO15" s="316" t="s">
        <v>517</v>
      </c>
      <c r="AP15" s="316" t="s">
        <v>517</v>
      </c>
      <c r="AQ15" s="317">
        <v>3216</v>
      </c>
      <c r="AR15" s="318" t="s">
        <v>517</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521</v>
      </c>
      <c r="AL16" s="1234"/>
      <c r="AM16" s="1234"/>
      <c r="AN16" s="1235"/>
      <c r="AO16" s="316">
        <v>-72925</v>
      </c>
      <c r="AP16" s="316">
        <v>-9421</v>
      </c>
      <c r="AQ16" s="317">
        <v>-12293</v>
      </c>
      <c r="AR16" s="318">
        <v>-23.4</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187</v>
      </c>
      <c r="AL17" s="1234"/>
      <c r="AM17" s="1234"/>
      <c r="AN17" s="1235"/>
      <c r="AO17" s="316">
        <v>1199310</v>
      </c>
      <c r="AP17" s="316">
        <v>154930</v>
      </c>
      <c r="AQ17" s="317">
        <v>150300</v>
      </c>
      <c r="AR17" s="318">
        <v>3.1</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526</v>
      </c>
      <c r="AL21" s="1228"/>
      <c r="AM21" s="1228"/>
      <c r="AN21" s="1229"/>
      <c r="AO21" s="328">
        <v>14.21</v>
      </c>
      <c r="AP21" s="329">
        <v>13.79</v>
      </c>
      <c r="AQ21" s="330">
        <v>0.42</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527</v>
      </c>
      <c r="AL22" s="1228"/>
      <c r="AM22" s="1228"/>
      <c r="AN22" s="1229"/>
      <c r="AO22" s="333">
        <v>96.1</v>
      </c>
      <c r="AP22" s="334">
        <v>95.2</v>
      </c>
      <c r="AQ22" s="335">
        <v>0.9</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508</v>
      </c>
      <c r="AP30" s="304"/>
      <c r="AQ30" s="305" t="s">
        <v>509</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510</v>
      </c>
      <c r="AQ31" s="311" t="s">
        <v>511</v>
      </c>
      <c r="AR31" s="312" t="s">
        <v>512</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531</v>
      </c>
      <c r="AL32" s="1219"/>
      <c r="AM32" s="1219"/>
      <c r="AN32" s="1220"/>
      <c r="AO32" s="343">
        <v>613516</v>
      </c>
      <c r="AP32" s="343">
        <v>79255</v>
      </c>
      <c r="AQ32" s="344">
        <v>71832</v>
      </c>
      <c r="AR32" s="345">
        <v>10.3</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532</v>
      </c>
      <c r="AL33" s="1219"/>
      <c r="AM33" s="1219"/>
      <c r="AN33" s="1220"/>
      <c r="AO33" s="343" t="s">
        <v>517</v>
      </c>
      <c r="AP33" s="343" t="s">
        <v>517</v>
      </c>
      <c r="AQ33" s="344" t="s">
        <v>517</v>
      </c>
      <c r="AR33" s="345" t="s">
        <v>517</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533</v>
      </c>
      <c r="AL34" s="1219"/>
      <c r="AM34" s="1219"/>
      <c r="AN34" s="1220"/>
      <c r="AO34" s="343" t="s">
        <v>517</v>
      </c>
      <c r="AP34" s="343" t="s">
        <v>517</v>
      </c>
      <c r="AQ34" s="344">
        <v>1</v>
      </c>
      <c r="AR34" s="345" t="s">
        <v>517</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534</v>
      </c>
      <c r="AL35" s="1219"/>
      <c r="AM35" s="1219"/>
      <c r="AN35" s="1220"/>
      <c r="AO35" s="343">
        <v>35</v>
      </c>
      <c r="AP35" s="343">
        <v>5</v>
      </c>
      <c r="AQ35" s="344">
        <v>20841</v>
      </c>
      <c r="AR35" s="345">
        <v>-100</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535</v>
      </c>
      <c r="AL36" s="1219"/>
      <c r="AM36" s="1219"/>
      <c r="AN36" s="1220"/>
      <c r="AO36" s="343">
        <v>70675</v>
      </c>
      <c r="AP36" s="343">
        <v>9130</v>
      </c>
      <c r="AQ36" s="344">
        <v>5244</v>
      </c>
      <c r="AR36" s="345">
        <v>74.099999999999994</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536</v>
      </c>
      <c r="AL37" s="1219"/>
      <c r="AM37" s="1219"/>
      <c r="AN37" s="1220"/>
      <c r="AO37" s="343" t="s">
        <v>517</v>
      </c>
      <c r="AP37" s="343" t="s">
        <v>517</v>
      </c>
      <c r="AQ37" s="344">
        <v>943</v>
      </c>
      <c r="AR37" s="345" t="s">
        <v>517</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537</v>
      </c>
      <c r="AL38" s="1222"/>
      <c r="AM38" s="1222"/>
      <c r="AN38" s="1223"/>
      <c r="AO38" s="346" t="s">
        <v>517</v>
      </c>
      <c r="AP38" s="346" t="s">
        <v>517</v>
      </c>
      <c r="AQ38" s="347">
        <v>9</v>
      </c>
      <c r="AR38" s="335" t="s">
        <v>517</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538</v>
      </c>
      <c r="AL39" s="1222"/>
      <c r="AM39" s="1222"/>
      <c r="AN39" s="1223"/>
      <c r="AO39" s="343" t="s">
        <v>517</v>
      </c>
      <c r="AP39" s="343" t="s">
        <v>517</v>
      </c>
      <c r="AQ39" s="344">
        <v>-2885</v>
      </c>
      <c r="AR39" s="345" t="s">
        <v>517</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539</v>
      </c>
      <c r="AL40" s="1219"/>
      <c r="AM40" s="1219"/>
      <c r="AN40" s="1220"/>
      <c r="AO40" s="343">
        <v>-531183</v>
      </c>
      <c r="AP40" s="343">
        <v>-68619</v>
      </c>
      <c r="AQ40" s="344">
        <v>-64554</v>
      </c>
      <c r="AR40" s="345">
        <v>6.3</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153043</v>
      </c>
      <c r="AP41" s="343">
        <v>19770</v>
      </c>
      <c r="AQ41" s="344">
        <v>31431</v>
      </c>
      <c r="AR41" s="345">
        <v>-37.1</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508</v>
      </c>
      <c r="AN49" s="1213" t="s">
        <v>543</v>
      </c>
      <c r="AO49" s="1214"/>
      <c r="AP49" s="1214"/>
      <c r="AQ49" s="1214"/>
      <c r="AR49" s="1215"/>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544</v>
      </c>
      <c r="AO50" s="360" t="s">
        <v>545</v>
      </c>
      <c r="AP50" s="361" t="s">
        <v>546</v>
      </c>
      <c r="AQ50" s="362" t="s">
        <v>547</v>
      </c>
      <c r="AR50" s="363" t="s">
        <v>548</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979054</v>
      </c>
      <c r="AN51" s="365">
        <v>113303</v>
      </c>
      <c r="AO51" s="366">
        <v>1.7</v>
      </c>
      <c r="AP51" s="367">
        <v>109920</v>
      </c>
      <c r="AQ51" s="368">
        <v>-8.1999999999999993</v>
      </c>
      <c r="AR51" s="369">
        <v>9.9</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489407</v>
      </c>
      <c r="AN52" s="373">
        <v>56638</v>
      </c>
      <c r="AO52" s="374">
        <v>26.1</v>
      </c>
      <c r="AP52" s="375">
        <v>62739</v>
      </c>
      <c r="AQ52" s="376">
        <v>-8.4</v>
      </c>
      <c r="AR52" s="377">
        <v>34.5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1135820</v>
      </c>
      <c r="AN53" s="365">
        <v>134960</v>
      </c>
      <c r="AO53" s="366">
        <v>19.100000000000001</v>
      </c>
      <c r="AP53" s="367">
        <v>119882</v>
      </c>
      <c r="AQ53" s="368">
        <v>9.1</v>
      </c>
      <c r="AR53" s="369">
        <v>10</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941691</v>
      </c>
      <c r="AN54" s="373">
        <v>111893</v>
      </c>
      <c r="AO54" s="374">
        <v>97.6</v>
      </c>
      <c r="AP54" s="375">
        <v>66481</v>
      </c>
      <c r="AQ54" s="376">
        <v>6</v>
      </c>
      <c r="AR54" s="377">
        <v>91.6</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503770</v>
      </c>
      <c r="AN55" s="365">
        <v>61737</v>
      </c>
      <c r="AO55" s="366">
        <v>-54.3</v>
      </c>
      <c r="AP55" s="367">
        <v>116162</v>
      </c>
      <c r="AQ55" s="368">
        <v>-3.1</v>
      </c>
      <c r="AR55" s="369">
        <v>-51.2</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229975</v>
      </c>
      <c r="AN56" s="373">
        <v>28183</v>
      </c>
      <c r="AO56" s="374">
        <v>-74.8</v>
      </c>
      <c r="AP56" s="375">
        <v>61562</v>
      </c>
      <c r="AQ56" s="376">
        <v>-7.4</v>
      </c>
      <c r="AR56" s="377">
        <v>-67.400000000000006</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614761</v>
      </c>
      <c r="AN57" s="365">
        <v>77290</v>
      </c>
      <c r="AO57" s="366">
        <v>25.2</v>
      </c>
      <c r="AP57" s="367">
        <v>121449</v>
      </c>
      <c r="AQ57" s="368">
        <v>4.5999999999999996</v>
      </c>
      <c r="AR57" s="369">
        <v>20.6</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327986</v>
      </c>
      <c r="AN58" s="373">
        <v>41235</v>
      </c>
      <c r="AO58" s="374">
        <v>46.3</v>
      </c>
      <c r="AP58" s="375">
        <v>62922</v>
      </c>
      <c r="AQ58" s="376">
        <v>2.2000000000000002</v>
      </c>
      <c r="AR58" s="377">
        <v>44.1</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757067</v>
      </c>
      <c r="AN59" s="365">
        <v>97800</v>
      </c>
      <c r="AO59" s="366">
        <v>26.5</v>
      </c>
      <c r="AP59" s="367">
        <v>145139</v>
      </c>
      <c r="AQ59" s="368">
        <v>19.5</v>
      </c>
      <c r="AR59" s="369">
        <v>7</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213251</v>
      </c>
      <c r="AN60" s="373">
        <v>27548</v>
      </c>
      <c r="AO60" s="374">
        <v>-33.200000000000003</v>
      </c>
      <c r="AP60" s="375">
        <v>83762</v>
      </c>
      <c r="AQ60" s="376">
        <v>33.1</v>
      </c>
      <c r="AR60" s="377">
        <v>-66.3</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798094</v>
      </c>
      <c r="AN61" s="380">
        <v>97018</v>
      </c>
      <c r="AO61" s="381">
        <v>3.6</v>
      </c>
      <c r="AP61" s="382">
        <v>122510</v>
      </c>
      <c r="AQ61" s="383">
        <v>4.4000000000000004</v>
      </c>
      <c r="AR61" s="369">
        <v>-0.8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440462</v>
      </c>
      <c r="AN62" s="373">
        <v>53099</v>
      </c>
      <c r="AO62" s="374">
        <v>12.4</v>
      </c>
      <c r="AP62" s="375">
        <v>67493</v>
      </c>
      <c r="AQ62" s="376">
        <v>5.0999999999999996</v>
      </c>
      <c r="AR62" s="377">
        <v>7.3</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a2rcG++YRXiPXWNx4QlPI85x1eavhEdHLTPW9ZpoPc+yJ2pvtZKUGS2w/1bhGIinE2WPNeMjc0yAxhY0tstMPQ==" saltValue="BtlLVfZEjXqP/L0ePotyz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557</v>
      </c>
    </row>
    <row r="120" spans="125:125" ht="13.5" hidden="1" customHeight="1"/>
    <row r="121" spans="125:125" ht="13.5" hidden="1" customHeight="1">
      <c r="DU121" s="291"/>
    </row>
  </sheetData>
  <sheetProtection algorithmName="SHA-512" hashValue="t64AB+KXNdFS7JaULhopD/CSjSZSG/XiXmMZrsbJx9mZQ3eZrMiYxEB+8aJ5nFU3jmBIhLRG6VFHda9iVDBYQA==" saltValue="ySSogeDBz6SjdzVkRZqEY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557</v>
      </c>
    </row>
  </sheetData>
  <sheetProtection algorithmName="SHA-512" hashValue="MRaI7wHKMjN3/MaTs3Q3w/sDzE/kK9Q3SQkXHUESpLn9rx0rZ/Iy+xBkk1W+Y4gDBJQ4xd33BZcxvGXGQL7hrA==" saltValue="eRDXnR735y7BgZ3Gy3trJ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36" t="s">
        <v>3</v>
      </c>
      <c r="D47" s="1236"/>
      <c r="E47" s="1237"/>
      <c r="F47" s="11">
        <v>67.09</v>
      </c>
      <c r="G47" s="12">
        <v>74.62</v>
      </c>
      <c r="H47" s="12">
        <v>82.64</v>
      </c>
      <c r="I47" s="12">
        <v>85.91</v>
      </c>
      <c r="J47" s="13">
        <v>73</v>
      </c>
    </row>
    <row r="48" spans="2:10" ht="57.75" customHeight="1">
      <c r="B48" s="14"/>
      <c r="C48" s="1238" t="s">
        <v>4</v>
      </c>
      <c r="D48" s="1238"/>
      <c r="E48" s="1239"/>
      <c r="F48" s="15">
        <v>7.95</v>
      </c>
      <c r="G48" s="16">
        <v>8.14</v>
      </c>
      <c r="H48" s="16">
        <v>8.7200000000000006</v>
      </c>
      <c r="I48" s="16">
        <v>5.66</v>
      </c>
      <c r="J48" s="17">
        <v>6.05</v>
      </c>
    </row>
    <row r="49" spans="2:10" ht="57.75" customHeight="1" thickBot="1">
      <c r="B49" s="18"/>
      <c r="C49" s="1240" t="s">
        <v>5</v>
      </c>
      <c r="D49" s="1240"/>
      <c r="E49" s="1241"/>
      <c r="F49" s="19">
        <v>20.88</v>
      </c>
      <c r="G49" s="20">
        <v>7.34</v>
      </c>
      <c r="H49" s="20">
        <v>6.14</v>
      </c>
      <c r="I49" s="20" t="s">
        <v>563</v>
      </c>
      <c r="J49" s="21" t="s">
        <v>564</v>
      </c>
    </row>
    <row r="50" spans="2:10" ht="13.5" customHeight="1"/>
  </sheetData>
  <sheetProtection algorithmName="SHA-512" hashValue="MMR5dtmtzPFU/6XFqIwWP5QFRwJYLfLlaX2JPkOl8oxa2c908aNnzQEmTAkr6yxEICaeS+RhKqIAa6wvhGyavw==" saltValue="6w51V7kTYR6RIOV7Pw7L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48" t="s">
        <v>565</v>
      </c>
      <c r="D34" s="1248"/>
      <c r="E34" s="1249"/>
      <c r="F34" s="32">
        <v>17.89</v>
      </c>
      <c r="G34" s="33">
        <v>19.36</v>
      </c>
      <c r="H34" s="33">
        <v>21.15</v>
      </c>
      <c r="I34" s="33">
        <v>22.22</v>
      </c>
      <c r="J34" s="34">
        <v>23.17</v>
      </c>
      <c r="K34" s="22"/>
      <c r="L34" s="22"/>
      <c r="M34" s="22"/>
      <c r="N34" s="22"/>
      <c r="O34" s="22"/>
      <c r="P34" s="22"/>
    </row>
    <row r="35" spans="1:16" ht="39" customHeight="1">
      <c r="A35" s="22"/>
      <c r="B35" s="35"/>
      <c r="C35" s="1242" t="s">
        <v>566</v>
      </c>
      <c r="D35" s="1243"/>
      <c r="E35" s="1244"/>
      <c r="F35" s="36">
        <v>15.75</v>
      </c>
      <c r="G35" s="37">
        <v>14.59</v>
      </c>
      <c r="H35" s="37">
        <v>12.12</v>
      </c>
      <c r="I35" s="37">
        <v>14.4</v>
      </c>
      <c r="J35" s="38">
        <v>14.86</v>
      </c>
      <c r="K35" s="22"/>
      <c r="L35" s="22"/>
      <c r="M35" s="22"/>
      <c r="N35" s="22"/>
      <c r="O35" s="22"/>
      <c r="P35" s="22"/>
    </row>
    <row r="36" spans="1:16" ht="39" customHeight="1">
      <c r="A36" s="22"/>
      <c r="B36" s="35"/>
      <c r="C36" s="1242" t="s">
        <v>567</v>
      </c>
      <c r="D36" s="1243"/>
      <c r="E36" s="1244"/>
      <c r="F36" s="36">
        <v>5.0199999999999996</v>
      </c>
      <c r="G36" s="37">
        <v>8.14</v>
      </c>
      <c r="H36" s="37">
        <v>8.76</v>
      </c>
      <c r="I36" s="37">
        <v>6.12</v>
      </c>
      <c r="J36" s="38">
        <v>6.05</v>
      </c>
      <c r="K36" s="22"/>
      <c r="L36" s="22"/>
      <c r="M36" s="22"/>
      <c r="N36" s="22"/>
      <c r="O36" s="22"/>
      <c r="P36" s="22"/>
    </row>
    <row r="37" spans="1:16" ht="39" customHeight="1">
      <c r="A37" s="22"/>
      <c r="B37" s="35"/>
      <c r="C37" s="1242" t="s">
        <v>568</v>
      </c>
      <c r="D37" s="1243"/>
      <c r="E37" s="1244"/>
      <c r="F37" s="36">
        <v>0.06</v>
      </c>
      <c r="G37" s="37">
        <v>1.44</v>
      </c>
      <c r="H37" s="37">
        <v>2.0499999999999998</v>
      </c>
      <c r="I37" s="37">
        <v>4.2300000000000004</v>
      </c>
      <c r="J37" s="38">
        <v>5.31</v>
      </c>
      <c r="K37" s="22"/>
      <c r="L37" s="22"/>
      <c r="M37" s="22"/>
      <c r="N37" s="22"/>
      <c r="O37" s="22"/>
      <c r="P37" s="22"/>
    </row>
    <row r="38" spans="1:16" ht="39" customHeight="1">
      <c r="A38" s="22"/>
      <c r="B38" s="35"/>
      <c r="C38" s="1242" t="s">
        <v>569</v>
      </c>
      <c r="D38" s="1243"/>
      <c r="E38" s="1244"/>
      <c r="F38" s="36">
        <v>2.68</v>
      </c>
      <c r="G38" s="37">
        <v>3.35</v>
      </c>
      <c r="H38" s="37">
        <v>3.78</v>
      </c>
      <c r="I38" s="37">
        <v>0.73</v>
      </c>
      <c r="J38" s="38">
        <v>0.77</v>
      </c>
      <c r="K38" s="22"/>
      <c r="L38" s="22"/>
      <c r="M38" s="22"/>
      <c r="N38" s="22"/>
      <c r="O38" s="22"/>
      <c r="P38" s="22"/>
    </row>
    <row r="39" spans="1:16" ht="39" customHeight="1">
      <c r="A39" s="22"/>
      <c r="B39" s="35"/>
      <c r="C39" s="1242" t="s">
        <v>570</v>
      </c>
      <c r="D39" s="1243"/>
      <c r="E39" s="1244"/>
      <c r="F39" s="36">
        <v>0.01</v>
      </c>
      <c r="G39" s="37">
        <v>0.01</v>
      </c>
      <c r="H39" s="37">
        <v>0.01</v>
      </c>
      <c r="I39" s="37">
        <v>0.02</v>
      </c>
      <c r="J39" s="38">
        <v>0.01</v>
      </c>
      <c r="K39" s="22"/>
      <c r="L39" s="22"/>
      <c r="M39" s="22"/>
      <c r="N39" s="22"/>
      <c r="O39" s="22"/>
      <c r="P39" s="22"/>
    </row>
    <row r="40" spans="1:16" ht="39" customHeight="1">
      <c r="A40" s="22"/>
      <c r="B40" s="35"/>
      <c r="C40" s="1242"/>
      <c r="D40" s="1243"/>
      <c r="E40" s="1244"/>
      <c r="F40" s="36"/>
      <c r="G40" s="37"/>
      <c r="H40" s="37"/>
      <c r="I40" s="37"/>
      <c r="J40" s="38"/>
      <c r="K40" s="22"/>
      <c r="L40" s="22"/>
      <c r="M40" s="22"/>
      <c r="N40" s="22"/>
      <c r="O40" s="22"/>
      <c r="P40" s="22"/>
    </row>
    <row r="41" spans="1:16" ht="39" customHeight="1">
      <c r="A41" s="22"/>
      <c r="B41" s="35"/>
      <c r="C41" s="1242"/>
      <c r="D41" s="1243"/>
      <c r="E41" s="1244"/>
      <c r="F41" s="36"/>
      <c r="G41" s="37"/>
      <c r="H41" s="37"/>
      <c r="I41" s="37"/>
      <c r="J41" s="38"/>
      <c r="K41" s="22"/>
      <c r="L41" s="22"/>
      <c r="M41" s="22"/>
      <c r="N41" s="22"/>
      <c r="O41" s="22"/>
      <c r="P41" s="22"/>
    </row>
    <row r="42" spans="1:16" ht="39" customHeight="1">
      <c r="A42" s="22"/>
      <c r="B42" s="39"/>
      <c r="C42" s="1242" t="s">
        <v>571</v>
      </c>
      <c r="D42" s="1243"/>
      <c r="E42" s="1244"/>
      <c r="F42" s="36" t="s">
        <v>517</v>
      </c>
      <c r="G42" s="37" t="s">
        <v>517</v>
      </c>
      <c r="H42" s="37" t="s">
        <v>517</v>
      </c>
      <c r="I42" s="37" t="s">
        <v>517</v>
      </c>
      <c r="J42" s="38" t="s">
        <v>517</v>
      </c>
      <c r="K42" s="22"/>
      <c r="L42" s="22"/>
      <c r="M42" s="22"/>
      <c r="N42" s="22"/>
      <c r="O42" s="22"/>
      <c r="P42" s="22"/>
    </row>
    <row r="43" spans="1:16" ht="39" customHeight="1" thickBot="1">
      <c r="A43" s="22"/>
      <c r="B43" s="40"/>
      <c r="C43" s="1245" t="s">
        <v>572</v>
      </c>
      <c r="D43" s="1246"/>
      <c r="E43" s="1247"/>
      <c r="F43" s="41" t="s">
        <v>517</v>
      </c>
      <c r="G43" s="42" t="s">
        <v>517</v>
      </c>
      <c r="H43" s="42" t="s">
        <v>517</v>
      </c>
      <c r="I43" s="42" t="s">
        <v>517</v>
      </c>
      <c r="J43" s="43" t="s">
        <v>517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7c4rj/xhhlfVaHKz+RnWfC0sLnyNVxc80WgakdEQXeZSCOiXEW8Y0slw2718cZeAo0rjFNip8YDeBLDnSrStVg==" saltValue="LROvvSlMDAE0B6CIL12Os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68" t="s">
        <v>11</v>
      </c>
      <c r="C45" s="1269"/>
      <c r="D45" s="58"/>
      <c r="E45" s="1274" t="s">
        <v>12</v>
      </c>
      <c r="F45" s="1274"/>
      <c r="G45" s="1274"/>
      <c r="H45" s="1274"/>
      <c r="I45" s="1274"/>
      <c r="J45" s="1275"/>
      <c r="K45" s="59">
        <v>475</v>
      </c>
      <c r="L45" s="60">
        <v>525</v>
      </c>
      <c r="M45" s="60">
        <v>547</v>
      </c>
      <c r="N45" s="60">
        <v>541</v>
      </c>
      <c r="O45" s="61">
        <v>614</v>
      </c>
      <c r="P45" s="48"/>
      <c r="Q45" s="48"/>
      <c r="R45" s="48"/>
      <c r="S45" s="48"/>
      <c r="T45" s="48"/>
      <c r="U45" s="48"/>
    </row>
    <row r="46" spans="1:21" ht="30.75" customHeight="1">
      <c r="A46" s="48"/>
      <c r="B46" s="1270"/>
      <c r="C46" s="1271"/>
      <c r="D46" s="62"/>
      <c r="E46" s="1252" t="s">
        <v>13</v>
      </c>
      <c r="F46" s="1252"/>
      <c r="G46" s="1252"/>
      <c r="H46" s="1252"/>
      <c r="I46" s="1252"/>
      <c r="J46" s="1253"/>
      <c r="K46" s="63" t="s">
        <v>517</v>
      </c>
      <c r="L46" s="64" t="s">
        <v>517</v>
      </c>
      <c r="M46" s="64" t="s">
        <v>517</v>
      </c>
      <c r="N46" s="64" t="s">
        <v>517</v>
      </c>
      <c r="O46" s="65" t="s">
        <v>517</v>
      </c>
      <c r="P46" s="48"/>
      <c r="Q46" s="48"/>
      <c r="R46" s="48"/>
      <c r="S46" s="48"/>
      <c r="T46" s="48"/>
      <c r="U46" s="48"/>
    </row>
    <row r="47" spans="1:21" ht="30.75" customHeight="1">
      <c r="A47" s="48"/>
      <c r="B47" s="1270"/>
      <c r="C47" s="1271"/>
      <c r="D47" s="62"/>
      <c r="E47" s="1252" t="s">
        <v>14</v>
      </c>
      <c r="F47" s="1252"/>
      <c r="G47" s="1252"/>
      <c r="H47" s="1252"/>
      <c r="I47" s="1252"/>
      <c r="J47" s="1253"/>
      <c r="K47" s="63" t="s">
        <v>517</v>
      </c>
      <c r="L47" s="64" t="s">
        <v>517</v>
      </c>
      <c r="M47" s="64" t="s">
        <v>517</v>
      </c>
      <c r="N47" s="64" t="s">
        <v>517</v>
      </c>
      <c r="O47" s="65" t="s">
        <v>517</v>
      </c>
      <c r="P47" s="48"/>
      <c r="Q47" s="48"/>
      <c r="R47" s="48"/>
      <c r="S47" s="48"/>
      <c r="T47" s="48"/>
      <c r="U47" s="48"/>
    </row>
    <row r="48" spans="1:21" ht="30.75" customHeight="1">
      <c r="A48" s="48"/>
      <c r="B48" s="1270"/>
      <c r="C48" s="1271"/>
      <c r="D48" s="62"/>
      <c r="E48" s="1252" t="s">
        <v>15</v>
      </c>
      <c r="F48" s="1252"/>
      <c r="G48" s="1252"/>
      <c r="H48" s="1252"/>
      <c r="I48" s="1252"/>
      <c r="J48" s="1253"/>
      <c r="K48" s="63" t="s">
        <v>517</v>
      </c>
      <c r="L48" s="64" t="s">
        <v>517</v>
      </c>
      <c r="M48" s="64">
        <v>0</v>
      </c>
      <c r="N48" s="64">
        <v>0</v>
      </c>
      <c r="O48" s="65">
        <v>0</v>
      </c>
      <c r="P48" s="48"/>
      <c r="Q48" s="48"/>
      <c r="R48" s="48"/>
      <c r="S48" s="48"/>
      <c r="T48" s="48"/>
      <c r="U48" s="48"/>
    </row>
    <row r="49" spans="1:21" ht="30.75" customHeight="1">
      <c r="A49" s="48"/>
      <c r="B49" s="1270"/>
      <c r="C49" s="1271"/>
      <c r="D49" s="62"/>
      <c r="E49" s="1252" t="s">
        <v>16</v>
      </c>
      <c r="F49" s="1252"/>
      <c r="G49" s="1252"/>
      <c r="H49" s="1252"/>
      <c r="I49" s="1252"/>
      <c r="J49" s="1253"/>
      <c r="K49" s="63">
        <v>68</v>
      </c>
      <c r="L49" s="64">
        <v>67</v>
      </c>
      <c r="M49" s="64">
        <v>66</v>
      </c>
      <c r="N49" s="64">
        <v>73</v>
      </c>
      <c r="O49" s="65">
        <v>71</v>
      </c>
      <c r="P49" s="48"/>
      <c r="Q49" s="48"/>
      <c r="R49" s="48"/>
      <c r="S49" s="48"/>
      <c r="T49" s="48"/>
      <c r="U49" s="48"/>
    </row>
    <row r="50" spans="1:21" ht="30.75" customHeight="1">
      <c r="A50" s="48"/>
      <c r="B50" s="1270"/>
      <c r="C50" s="1271"/>
      <c r="D50" s="62"/>
      <c r="E50" s="1252" t="s">
        <v>17</v>
      </c>
      <c r="F50" s="1252"/>
      <c r="G50" s="1252"/>
      <c r="H50" s="1252"/>
      <c r="I50" s="1252"/>
      <c r="J50" s="1253"/>
      <c r="K50" s="63" t="s">
        <v>517</v>
      </c>
      <c r="L50" s="64" t="s">
        <v>517</v>
      </c>
      <c r="M50" s="64" t="s">
        <v>517</v>
      </c>
      <c r="N50" s="64" t="s">
        <v>517</v>
      </c>
      <c r="O50" s="65" t="s">
        <v>517</v>
      </c>
      <c r="P50" s="48"/>
      <c r="Q50" s="48"/>
      <c r="R50" s="48"/>
      <c r="S50" s="48"/>
      <c r="T50" s="48"/>
      <c r="U50" s="48"/>
    </row>
    <row r="51" spans="1:21" ht="30.75" customHeight="1">
      <c r="A51" s="48"/>
      <c r="B51" s="1272"/>
      <c r="C51" s="1273"/>
      <c r="D51" s="66"/>
      <c r="E51" s="1252" t="s">
        <v>18</v>
      </c>
      <c r="F51" s="1252"/>
      <c r="G51" s="1252"/>
      <c r="H51" s="1252"/>
      <c r="I51" s="1252"/>
      <c r="J51" s="1253"/>
      <c r="K51" s="63" t="s">
        <v>517</v>
      </c>
      <c r="L51" s="64" t="s">
        <v>517</v>
      </c>
      <c r="M51" s="64" t="s">
        <v>517</v>
      </c>
      <c r="N51" s="64" t="s">
        <v>517</v>
      </c>
      <c r="O51" s="65" t="s">
        <v>517</v>
      </c>
      <c r="P51" s="48"/>
      <c r="Q51" s="48"/>
      <c r="R51" s="48"/>
      <c r="S51" s="48"/>
      <c r="T51" s="48"/>
      <c r="U51" s="48"/>
    </row>
    <row r="52" spans="1:21" ht="30.75" customHeight="1">
      <c r="A52" s="48"/>
      <c r="B52" s="1250" t="s">
        <v>19</v>
      </c>
      <c r="C52" s="1251"/>
      <c r="D52" s="66"/>
      <c r="E52" s="1252" t="s">
        <v>20</v>
      </c>
      <c r="F52" s="1252"/>
      <c r="G52" s="1252"/>
      <c r="H52" s="1252"/>
      <c r="I52" s="1252"/>
      <c r="J52" s="1253"/>
      <c r="K52" s="63">
        <v>466</v>
      </c>
      <c r="L52" s="64">
        <v>538</v>
      </c>
      <c r="M52" s="64">
        <v>511</v>
      </c>
      <c r="N52" s="64">
        <v>531</v>
      </c>
      <c r="O52" s="65">
        <v>531</v>
      </c>
      <c r="P52" s="48"/>
      <c r="Q52" s="48"/>
      <c r="R52" s="48"/>
      <c r="S52" s="48"/>
      <c r="T52" s="48"/>
      <c r="U52" s="48"/>
    </row>
    <row r="53" spans="1:21" ht="30.75" customHeight="1" thickBot="1">
      <c r="A53" s="48"/>
      <c r="B53" s="1254" t="s">
        <v>21</v>
      </c>
      <c r="C53" s="1255"/>
      <c r="D53" s="67"/>
      <c r="E53" s="1256" t="s">
        <v>22</v>
      </c>
      <c r="F53" s="1256"/>
      <c r="G53" s="1256"/>
      <c r="H53" s="1256"/>
      <c r="I53" s="1256"/>
      <c r="J53" s="1257"/>
      <c r="K53" s="68">
        <v>77</v>
      </c>
      <c r="L53" s="69">
        <v>54</v>
      </c>
      <c r="M53" s="69">
        <v>102</v>
      </c>
      <c r="N53" s="69">
        <v>83</v>
      </c>
      <c r="O53" s="70">
        <v>154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573</v>
      </c>
      <c r="P55" s="48"/>
      <c r="Q55" s="48"/>
      <c r="R55" s="48"/>
      <c r="S55" s="48"/>
      <c r="T55" s="48"/>
      <c r="U55" s="48"/>
    </row>
    <row r="56" spans="1:21" ht="31.5" customHeight="1" thickBot="1">
      <c r="A56" s="48"/>
      <c r="B56" s="76"/>
      <c r="C56" s="77"/>
      <c r="D56" s="77"/>
      <c r="E56" s="78"/>
      <c r="F56" s="78"/>
      <c r="G56" s="78"/>
      <c r="H56" s="78"/>
      <c r="I56" s="78"/>
      <c r="J56" s="79" t="s">
        <v>2</v>
      </c>
      <c r="K56" s="80" t="s">
        <v>574</v>
      </c>
      <c r="L56" s="81" t="s">
        <v>575</v>
      </c>
      <c r="M56" s="81" t="s">
        <v>576</v>
      </c>
      <c r="N56" s="81" t="s">
        <v>577</v>
      </c>
      <c r="O56" s="82" t="s">
        <v>578</v>
      </c>
      <c r="P56" s="48"/>
      <c r="Q56" s="48"/>
      <c r="R56" s="48"/>
      <c r="S56" s="48"/>
      <c r="T56" s="48"/>
      <c r="U56" s="48"/>
    </row>
    <row r="57" spans="1:21" ht="31.5" customHeight="1">
      <c r="B57" s="1258" t="s">
        <v>25</v>
      </c>
      <c r="C57" s="1259"/>
      <c r="D57" s="1262" t="s">
        <v>26</v>
      </c>
      <c r="E57" s="1263"/>
      <c r="F57" s="1263"/>
      <c r="G57" s="1263"/>
      <c r="H57" s="1263"/>
      <c r="I57" s="1263"/>
      <c r="J57" s="1264"/>
      <c r="K57" s="83" t="s">
        <v>517</v>
      </c>
      <c r="L57" s="84" t="s">
        <v>517</v>
      </c>
      <c r="M57" s="84" t="s">
        <v>517</v>
      </c>
      <c r="N57" s="84" t="s">
        <v>517</v>
      </c>
      <c r="O57" s="85" t="s">
        <v>517</v>
      </c>
    </row>
    <row r="58" spans="1:21" ht="31.5" customHeight="1" thickBot="1">
      <c r="B58" s="1260"/>
      <c r="C58" s="1261"/>
      <c r="D58" s="1265" t="s">
        <v>27</v>
      </c>
      <c r="E58" s="1266"/>
      <c r="F58" s="1266"/>
      <c r="G58" s="1266"/>
      <c r="H58" s="1266"/>
      <c r="I58" s="1266"/>
      <c r="J58" s="1267"/>
      <c r="K58" s="86" t="s">
        <v>517</v>
      </c>
      <c r="L58" s="87" t="s">
        <v>517</v>
      </c>
      <c r="M58" s="87" t="s">
        <v>517</v>
      </c>
      <c r="N58" s="87" t="s">
        <v>517</v>
      </c>
      <c r="O58" s="88" t="s">
        <v>517</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4azfBOEVVml534VA95Bv8U4sFV3pY86kOOmd7SrYFismvHTJBLjBmY+ZP3kd57Jk/NqQhomtzwTa/8fP2uikTw==" saltValue="F8FTa6GwrkeMk1UC6IQzB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558</v>
      </c>
      <c r="J40" s="100" t="s">
        <v>559</v>
      </c>
      <c r="K40" s="100" t="s">
        <v>560</v>
      </c>
      <c r="L40" s="100" t="s">
        <v>561</v>
      </c>
      <c r="M40" s="101" t="s">
        <v>562</v>
      </c>
    </row>
    <row r="41" spans="2:13" ht="27.75" customHeight="1">
      <c r="B41" s="1288" t="s">
        <v>30</v>
      </c>
      <c r="C41" s="1289"/>
      <c r="D41" s="102"/>
      <c r="E41" s="1290" t="s">
        <v>31</v>
      </c>
      <c r="F41" s="1290"/>
      <c r="G41" s="1290"/>
      <c r="H41" s="1291"/>
      <c r="I41" s="103">
        <v>5387</v>
      </c>
      <c r="J41" s="104">
        <v>5658</v>
      </c>
      <c r="K41" s="104">
        <v>5404</v>
      </c>
      <c r="L41" s="104">
        <v>5139</v>
      </c>
      <c r="M41" s="105">
        <v>4709</v>
      </c>
    </row>
    <row r="42" spans="2:13" ht="27.75" customHeight="1">
      <c r="B42" s="1278"/>
      <c r="C42" s="1279"/>
      <c r="D42" s="106"/>
      <c r="E42" s="1282" t="s">
        <v>32</v>
      </c>
      <c r="F42" s="1282"/>
      <c r="G42" s="1282"/>
      <c r="H42" s="1283"/>
      <c r="I42" s="107">
        <v>171</v>
      </c>
      <c r="J42" s="108">
        <v>134</v>
      </c>
      <c r="K42" s="108">
        <v>100</v>
      </c>
      <c r="L42" s="108">
        <v>48</v>
      </c>
      <c r="M42" s="109">
        <v>183</v>
      </c>
    </row>
    <row r="43" spans="2:13" ht="27.75" customHeight="1">
      <c r="B43" s="1278"/>
      <c r="C43" s="1279"/>
      <c r="D43" s="106"/>
      <c r="E43" s="1282" t="s">
        <v>33</v>
      </c>
      <c r="F43" s="1282"/>
      <c r="G43" s="1282"/>
      <c r="H43" s="1283"/>
      <c r="I43" s="107" t="s">
        <v>517</v>
      </c>
      <c r="J43" s="108" t="s">
        <v>517</v>
      </c>
      <c r="K43" s="108" t="s">
        <v>517</v>
      </c>
      <c r="L43" s="108" t="s">
        <v>517</v>
      </c>
      <c r="M43" s="109" t="s">
        <v>517</v>
      </c>
    </row>
    <row r="44" spans="2:13" ht="27.75" customHeight="1">
      <c r="B44" s="1278"/>
      <c r="C44" s="1279"/>
      <c r="D44" s="106"/>
      <c r="E44" s="1282" t="s">
        <v>34</v>
      </c>
      <c r="F44" s="1282"/>
      <c r="G44" s="1282"/>
      <c r="H44" s="1283"/>
      <c r="I44" s="107">
        <v>438</v>
      </c>
      <c r="J44" s="108">
        <v>432</v>
      </c>
      <c r="K44" s="108">
        <v>417</v>
      </c>
      <c r="L44" s="108">
        <v>356</v>
      </c>
      <c r="M44" s="109">
        <v>306</v>
      </c>
    </row>
    <row r="45" spans="2:13" ht="27.75" customHeight="1">
      <c r="B45" s="1278"/>
      <c r="C45" s="1279"/>
      <c r="D45" s="106"/>
      <c r="E45" s="1282" t="s">
        <v>35</v>
      </c>
      <c r="F45" s="1282"/>
      <c r="G45" s="1282"/>
      <c r="H45" s="1283"/>
      <c r="I45" s="107">
        <v>832</v>
      </c>
      <c r="J45" s="108">
        <v>814</v>
      </c>
      <c r="K45" s="108">
        <v>845</v>
      </c>
      <c r="L45" s="108">
        <v>886</v>
      </c>
      <c r="M45" s="109">
        <v>812</v>
      </c>
    </row>
    <row r="46" spans="2:13" ht="27.75" customHeight="1">
      <c r="B46" s="1278"/>
      <c r="C46" s="1279"/>
      <c r="D46" s="110"/>
      <c r="E46" s="1282" t="s">
        <v>36</v>
      </c>
      <c r="F46" s="1282"/>
      <c r="G46" s="1282"/>
      <c r="H46" s="1283"/>
      <c r="I46" s="107" t="s">
        <v>517</v>
      </c>
      <c r="J46" s="108" t="s">
        <v>517</v>
      </c>
      <c r="K46" s="108" t="s">
        <v>517</v>
      </c>
      <c r="L46" s="108" t="s">
        <v>517</v>
      </c>
      <c r="M46" s="109" t="s">
        <v>517</v>
      </c>
    </row>
    <row r="47" spans="2:13" ht="27.75" customHeight="1">
      <c r="B47" s="1278"/>
      <c r="C47" s="1279"/>
      <c r="D47" s="111"/>
      <c r="E47" s="1292" t="s">
        <v>37</v>
      </c>
      <c r="F47" s="1293"/>
      <c r="G47" s="1293"/>
      <c r="H47" s="1294"/>
      <c r="I47" s="107" t="s">
        <v>517</v>
      </c>
      <c r="J47" s="108" t="s">
        <v>517</v>
      </c>
      <c r="K47" s="108" t="s">
        <v>517</v>
      </c>
      <c r="L47" s="108" t="s">
        <v>517</v>
      </c>
      <c r="M47" s="109" t="s">
        <v>517</v>
      </c>
    </row>
    <row r="48" spans="2:13" ht="27.75" customHeight="1">
      <c r="B48" s="1278"/>
      <c r="C48" s="1279"/>
      <c r="D48" s="106"/>
      <c r="E48" s="1282" t="s">
        <v>38</v>
      </c>
      <c r="F48" s="1282"/>
      <c r="G48" s="1282"/>
      <c r="H48" s="1283"/>
      <c r="I48" s="107" t="s">
        <v>517</v>
      </c>
      <c r="J48" s="108" t="s">
        <v>517</v>
      </c>
      <c r="K48" s="108" t="s">
        <v>517</v>
      </c>
      <c r="L48" s="108" t="s">
        <v>517</v>
      </c>
      <c r="M48" s="109" t="s">
        <v>517</v>
      </c>
    </row>
    <row r="49" spans="2:13" ht="27.75" customHeight="1">
      <c r="B49" s="1280"/>
      <c r="C49" s="1281"/>
      <c r="D49" s="106"/>
      <c r="E49" s="1282" t="s">
        <v>39</v>
      </c>
      <c r="F49" s="1282"/>
      <c r="G49" s="1282"/>
      <c r="H49" s="1283"/>
      <c r="I49" s="107" t="s">
        <v>517</v>
      </c>
      <c r="J49" s="108" t="s">
        <v>517</v>
      </c>
      <c r="K49" s="108" t="s">
        <v>517</v>
      </c>
      <c r="L49" s="108" t="s">
        <v>517</v>
      </c>
      <c r="M49" s="109" t="s">
        <v>517</v>
      </c>
    </row>
    <row r="50" spans="2:13" ht="27.75" customHeight="1">
      <c r="B50" s="1276" t="s">
        <v>40</v>
      </c>
      <c r="C50" s="1277"/>
      <c r="D50" s="112"/>
      <c r="E50" s="1282" t="s">
        <v>41</v>
      </c>
      <c r="F50" s="1282"/>
      <c r="G50" s="1282"/>
      <c r="H50" s="1283"/>
      <c r="I50" s="107">
        <v>4681</v>
      </c>
      <c r="J50" s="108">
        <v>5359</v>
      </c>
      <c r="K50" s="108">
        <v>6061</v>
      </c>
      <c r="L50" s="108">
        <v>6399</v>
      </c>
      <c r="M50" s="109">
        <v>5449</v>
      </c>
    </row>
    <row r="51" spans="2:13" ht="27.75" customHeight="1">
      <c r="B51" s="1278"/>
      <c r="C51" s="1279"/>
      <c r="D51" s="106"/>
      <c r="E51" s="1282" t="s">
        <v>42</v>
      </c>
      <c r="F51" s="1282"/>
      <c r="G51" s="1282"/>
      <c r="H51" s="1283"/>
      <c r="I51" s="107" t="s">
        <v>517</v>
      </c>
      <c r="J51" s="108" t="s">
        <v>517</v>
      </c>
      <c r="K51" s="108" t="s">
        <v>517</v>
      </c>
      <c r="L51" s="108" t="s">
        <v>517</v>
      </c>
      <c r="M51" s="109" t="s">
        <v>517</v>
      </c>
    </row>
    <row r="52" spans="2:13" ht="27.75" customHeight="1">
      <c r="B52" s="1280"/>
      <c r="C52" s="1281"/>
      <c r="D52" s="106"/>
      <c r="E52" s="1282" t="s">
        <v>43</v>
      </c>
      <c r="F52" s="1282"/>
      <c r="G52" s="1282"/>
      <c r="H52" s="1283"/>
      <c r="I52" s="107">
        <v>5088</v>
      </c>
      <c r="J52" s="108">
        <v>5159</v>
      </c>
      <c r="K52" s="108">
        <v>4810</v>
      </c>
      <c r="L52" s="108">
        <v>4598</v>
      </c>
      <c r="M52" s="109">
        <v>4346</v>
      </c>
    </row>
    <row r="53" spans="2:13" ht="27.75" customHeight="1" thickBot="1">
      <c r="B53" s="1284" t="s">
        <v>44</v>
      </c>
      <c r="C53" s="1285"/>
      <c r="D53" s="113"/>
      <c r="E53" s="1286" t="s">
        <v>45</v>
      </c>
      <c r="F53" s="1286"/>
      <c r="G53" s="1286"/>
      <c r="H53" s="1287"/>
      <c r="I53" s="114">
        <v>-2941</v>
      </c>
      <c r="J53" s="115">
        <v>-3479</v>
      </c>
      <c r="K53" s="115">
        <v>-4104</v>
      </c>
      <c r="L53" s="115">
        <v>-4569</v>
      </c>
      <c r="M53" s="116">
        <v>-3784</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oqpPjcN/stUj2tAmrStElFnn2DRaYqAhtgeAhs7xXNFPI6P2uWlThHLERv2BQB2YSWhJcP8XbERkvEsT4pvWA==" saltValue="0PZG2SGhfBl98eaaSZf8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560</v>
      </c>
      <c r="G54" s="125" t="s">
        <v>561</v>
      </c>
      <c r="H54" s="126" t="s">
        <v>562</v>
      </c>
    </row>
    <row r="55" spans="2:8" ht="52.5" customHeight="1">
      <c r="B55" s="127"/>
      <c r="C55" s="1303" t="s">
        <v>48</v>
      </c>
      <c r="D55" s="1303"/>
      <c r="E55" s="1304"/>
      <c r="F55" s="128">
        <v>2865</v>
      </c>
      <c r="G55" s="128">
        <v>2968</v>
      </c>
      <c r="H55" s="129">
        <v>2441</v>
      </c>
    </row>
    <row r="56" spans="2:8" ht="52.5" customHeight="1">
      <c r="B56" s="130"/>
      <c r="C56" s="1305" t="s">
        <v>49</v>
      </c>
      <c r="D56" s="1305"/>
      <c r="E56" s="1306"/>
      <c r="F56" s="131">
        <v>2</v>
      </c>
      <c r="G56" s="131">
        <v>2</v>
      </c>
      <c r="H56" s="132">
        <v>2</v>
      </c>
    </row>
    <row r="57" spans="2:8" ht="53.25" customHeight="1">
      <c r="B57" s="130"/>
      <c r="C57" s="1307" t="s">
        <v>50</v>
      </c>
      <c r="D57" s="1307"/>
      <c r="E57" s="1308"/>
      <c r="F57" s="133">
        <v>3193</v>
      </c>
      <c r="G57" s="133">
        <v>3428</v>
      </c>
      <c r="H57" s="134">
        <v>4006</v>
      </c>
    </row>
    <row r="58" spans="2:8" ht="45.75" customHeight="1">
      <c r="B58" s="135"/>
      <c r="C58" s="1295" t="s">
        <v>588</v>
      </c>
      <c r="D58" s="1296"/>
      <c r="E58" s="1297"/>
      <c r="F58" s="136">
        <v>1127</v>
      </c>
      <c r="G58" s="136">
        <v>1259</v>
      </c>
      <c r="H58" s="137">
        <v>1518</v>
      </c>
    </row>
    <row r="59" spans="2:8" ht="45.75" customHeight="1">
      <c r="B59" s="135"/>
      <c r="C59" s="1295" t="s">
        <v>589</v>
      </c>
      <c r="D59" s="1296"/>
      <c r="E59" s="1297"/>
      <c r="F59" s="136">
        <v>732</v>
      </c>
      <c r="G59" s="136">
        <v>831</v>
      </c>
      <c r="H59" s="137">
        <v>1055</v>
      </c>
    </row>
    <row r="60" spans="2:8" ht="45.75" customHeight="1">
      <c r="B60" s="135"/>
      <c r="C60" s="1295" t="s">
        <v>590</v>
      </c>
      <c r="D60" s="1296"/>
      <c r="E60" s="1297"/>
      <c r="F60" s="136">
        <v>1000</v>
      </c>
      <c r="G60" s="136">
        <v>1000</v>
      </c>
      <c r="H60" s="137">
        <v>1001</v>
      </c>
    </row>
    <row r="61" spans="2:8" ht="45.75" customHeight="1">
      <c r="B61" s="135"/>
      <c r="C61" s="1295" t="s">
        <v>591</v>
      </c>
      <c r="D61" s="1296"/>
      <c r="E61" s="1297"/>
      <c r="F61" s="136">
        <v>97</v>
      </c>
      <c r="G61" s="136">
        <v>97</v>
      </c>
      <c r="H61" s="137">
        <v>97</v>
      </c>
    </row>
    <row r="62" spans="2:8" ht="45.75" customHeight="1" thickBot="1">
      <c r="B62" s="138"/>
      <c r="C62" s="1298" t="s">
        <v>592</v>
      </c>
      <c r="D62" s="1299"/>
      <c r="E62" s="1300"/>
      <c r="F62" s="139">
        <v>93</v>
      </c>
      <c r="G62" s="139">
        <v>93</v>
      </c>
      <c r="H62" s="140">
        <v>93</v>
      </c>
    </row>
    <row r="63" spans="2:8" ht="52.5" customHeight="1" thickBot="1">
      <c r="B63" s="141"/>
      <c r="C63" s="1301" t="s">
        <v>51</v>
      </c>
      <c r="D63" s="1301"/>
      <c r="E63" s="1302"/>
      <c r="F63" s="142">
        <v>6061</v>
      </c>
      <c r="G63" s="142">
        <v>6399</v>
      </c>
      <c r="H63" s="143">
        <v>6450</v>
      </c>
    </row>
    <row r="64" spans="2:8" ht="15" customHeight="1"/>
  </sheetData>
  <sheetProtection algorithmName="SHA-512" hashValue="W02etWZK8rRXRS+Mi44vTg5oZ8WwtzxGMzSzZm7nB4EarShba2QT2s4EFq8j3brWYlPIqHm0I6oN7bYJSsYpnA==" saltValue="NxjHE4GzCqlurvGEeoAs7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106" zoomScaleNormal="106" zoomScaleSheetLayoutView="55" workbookViewId="0"/>
  </sheetViews>
  <sheetFormatPr defaultColWidth="0" defaultRowHeight="13.5" customHeight="1" zeroHeight="1"/>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c r="A1" s="386"/>
      <c r="B1" s="387"/>
      <c r="DD1" s="388"/>
      <c r="DE1" s="388"/>
    </row>
    <row r="2" spans="1:143" ht="25.5" customHeight="1">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c r="DD19" s="388"/>
      <c r="DE19" s="388"/>
    </row>
    <row r="20" spans="1:351">
      <c r="DD20" s="388"/>
      <c r="DE20" s="388"/>
    </row>
    <row r="21" spans="1:351" ht="17.2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c r="B22" s="395"/>
      <c r="MM22" s="394"/>
    </row>
    <row r="23" spans="1:351">
      <c r="B23" s="395"/>
    </row>
    <row r="24" spans="1:351">
      <c r="B24" s="395"/>
    </row>
    <row r="25" spans="1:351">
      <c r="B25" s="395"/>
    </row>
    <row r="26" spans="1:351">
      <c r="B26" s="395"/>
    </row>
    <row r="27" spans="1:351">
      <c r="B27" s="395"/>
    </row>
    <row r="28" spans="1:351">
      <c r="B28" s="395"/>
    </row>
    <row r="29" spans="1:351">
      <c r="B29" s="395"/>
    </row>
    <row r="30" spans="1:351">
      <c r="B30" s="395"/>
    </row>
    <row r="31" spans="1:351">
      <c r="B31" s="395"/>
    </row>
    <row r="32" spans="1:351">
      <c r="B32" s="395"/>
    </row>
    <row r="33" spans="2:109">
      <c r="B33" s="395"/>
    </row>
    <row r="34" spans="2:109">
      <c r="B34" s="395"/>
    </row>
    <row r="35" spans="2:109">
      <c r="B35" s="395"/>
    </row>
    <row r="36" spans="2:109">
      <c r="B36" s="395"/>
    </row>
    <row r="37" spans="2:109">
      <c r="B37" s="395"/>
    </row>
    <row r="38" spans="2:109">
      <c r="B38" s="395"/>
    </row>
    <row r="39" spans="2:109">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c r="B40" s="400"/>
      <c r="DD40" s="400"/>
      <c r="DE40" s="388"/>
    </row>
    <row r="41" spans="2:109" ht="17.2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c r="B43" s="395"/>
      <c r="AN43" s="1309" t="s">
        <v>605</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c r="B49" s="395"/>
      <c r="AN49" s="388" t="s">
        <v>596</v>
      </c>
    </row>
    <row r="50" spans="1:109">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558</v>
      </c>
      <c r="BQ50" s="1322"/>
      <c r="BR50" s="1322"/>
      <c r="BS50" s="1322"/>
      <c r="BT50" s="1322"/>
      <c r="BU50" s="1322"/>
      <c r="BV50" s="1322"/>
      <c r="BW50" s="1322"/>
      <c r="BX50" s="1322" t="s">
        <v>559</v>
      </c>
      <c r="BY50" s="1322"/>
      <c r="BZ50" s="1322"/>
      <c r="CA50" s="1322"/>
      <c r="CB50" s="1322"/>
      <c r="CC50" s="1322"/>
      <c r="CD50" s="1322"/>
      <c r="CE50" s="1322"/>
      <c r="CF50" s="1322" t="s">
        <v>560</v>
      </c>
      <c r="CG50" s="1322"/>
      <c r="CH50" s="1322"/>
      <c r="CI50" s="1322"/>
      <c r="CJ50" s="1322"/>
      <c r="CK50" s="1322"/>
      <c r="CL50" s="1322"/>
      <c r="CM50" s="1322"/>
      <c r="CN50" s="1322" t="s">
        <v>561</v>
      </c>
      <c r="CO50" s="1322"/>
      <c r="CP50" s="1322"/>
      <c r="CQ50" s="1322"/>
      <c r="CR50" s="1322"/>
      <c r="CS50" s="1322"/>
      <c r="CT50" s="1322"/>
      <c r="CU50" s="1322"/>
      <c r="CV50" s="1322" t="s">
        <v>562</v>
      </c>
      <c r="CW50" s="1322"/>
      <c r="CX50" s="1322"/>
      <c r="CY50" s="1322"/>
      <c r="CZ50" s="1322"/>
      <c r="DA50" s="1322"/>
      <c r="DB50" s="1322"/>
      <c r="DC50" s="1322"/>
    </row>
    <row r="51" spans="1:109" ht="13.5" customHeight="1">
      <c r="B51" s="395"/>
      <c r="G51" s="1329"/>
      <c r="H51" s="1329"/>
      <c r="I51" s="1327"/>
      <c r="J51" s="1327"/>
      <c r="K51" s="1324"/>
      <c r="L51" s="1324"/>
      <c r="M51" s="1324"/>
      <c r="N51" s="1324"/>
      <c r="AM51" s="404"/>
      <c r="AN51" s="1325" t="s">
        <v>597</v>
      </c>
      <c r="AO51" s="1325"/>
      <c r="AP51" s="1325"/>
      <c r="AQ51" s="1325"/>
      <c r="AR51" s="1325"/>
      <c r="AS51" s="1325"/>
      <c r="AT51" s="1325"/>
      <c r="AU51" s="1325"/>
      <c r="AV51" s="1325"/>
      <c r="AW51" s="1325"/>
      <c r="AX51" s="1325"/>
      <c r="AY51" s="1325"/>
      <c r="AZ51" s="1325"/>
      <c r="BA51" s="1325"/>
      <c r="BB51" s="1325" t="s">
        <v>598</v>
      </c>
      <c r="BC51" s="1325"/>
      <c r="BD51" s="1325"/>
      <c r="BE51" s="1325"/>
      <c r="BF51" s="1325"/>
      <c r="BG51" s="1325"/>
      <c r="BH51" s="1325"/>
      <c r="BI51" s="1325"/>
      <c r="BJ51" s="1325"/>
      <c r="BK51" s="1325"/>
      <c r="BL51" s="1325"/>
      <c r="BM51" s="1325"/>
      <c r="BN51" s="1325"/>
      <c r="BO51" s="1325"/>
      <c r="BP51" s="1326"/>
      <c r="BQ51" s="1323"/>
      <c r="BR51" s="1323"/>
      <c r="BS51" s="1323"/>
      <c r="BT51" s="1323"/>
      <c r="BU51" s="1323"/>
      <c r="BV51" s="1323"/>
      <c r="BW51" s="1323"/>
      <c r="BX51" s="1326"/>
      <c r="BY51" s="1323"/>
      <c r="BZ51" s="1323"/>
      <c r="CA51" s="1323"/>
      <c r="CB51" s="1323"/>
      <c r="CC51" s="1323"/>
      <c r="CD51" s="1323"/>
      <c r="CE51" s="1323"/>
      <c r="CF51" s="1323"/>
      <c r="CG51" s="1323"/>
      <c r="CH51" s="1323"/>
      <c r="CI51" s="1323"/>
      <c r="CJ51" s="1323"/>
      <c r="CK51" s="1323"/>
      <c r="CL51" s="1323"/>
      <c r="CM51" s="1323"/>
      <c r="CN51" s="1323"/>
      <c r="CO51" s="1323"/>
      <c r="CP51" s="1323"/>
      <c r="CQ51" s="1323"/>
      <c r="CR51" s="1323"/>
      <c r="CS51" s="1323"/>
      <c r="CT51" s="1323"/>
      <c r="CU51" s="1323"/>
      <c r="CV51" s="1323"/>
      <c r="CW51" s="1323"/>
      <c r="CX51" s="1323"/>
      <c r="CY51" s="1323"/>
      <c r="CZ51" s="1323"/>
      <c r="DA51" s="1323"/>
      <c r="DB51" s="1323"/>
      <c r="DC51" s="1323"/>
    </row>
    <row r="52" spans="1:109">
      <c r="B52" s="395"/>
      <c r="G52" s="1329"/>
      <c r="H52" s="1329"/>
      <c r="I52" s="1327"/>
      <c r="J52" s="1327"/>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c r="A53" s="403"/>
      <c r="B53" s="395"/>
      <c r="G53" s="1329"/>
      <c r="H53" s="1329"/>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599</v>
      </c>
      <c r="BC53" s="1325"/>
      <c r="BD53" s="1325"/>
      <c r="BE53" s="1325"/>
      <c r="BF53" s="1325"/>
      <c r="BG53" s="1325"/>
      <c r="BH53" s="1325"/>
      <c r="BI53" s="1325"/>
      <c r="BJ53" s="1325"/>
      <c r="BK53" s="1325"/>
      <c r="BL53" s="1325"/>
      <c r="BM53" s="1325"/>
      <c r="BN53" s="1325"/>
      <c r="BO53" s="1325"/>
      <c r="BP53" s="1326"/>
      <c r="BQ53" s="1323"/>
      <c r="BR53" s="1323"/>
      <c r="BS53" s="1323"/>
      <c r="BT53" s="1323"/>
      <c r="BU53" s="1323"/>
      <c r="BV53" s="1323"/>
      <c r="BW53" s="1323"/>
      <c r="BX53" s="1326"/>
      <c r="BY53" s="1323"/>
      <c r="BZ53" s="1323"/>
      <c r="CA53" s="1323"/>
      <c r="CB53" s="1323"/>
      <c r="CC53" s="1323"/>
      <c r="CD53" s="1323"/>
      <c r="CE53" s="1323"/>
      <c r="CF53" s="1323">
        <v>71.099999999999994</v>
      </c>
      <c r="CG53" s="1323"/>
      <c r="CH53" s="1323"/>
      <c r="CI53" s="1323"/>
      <c r="CJ53" s="1323"/>
      <c r="CK53" s="1323"/>
      <c r="CL53" s="1323"/>
      <c r="CM53" s="1323"/>
      <c r="CN53" s="1323">
        <v>72.7</v>
      </c>
      <c r="CO53" s="1323"/>
      <c r="CP53" s="1323"/>
      <c r="CQ53" s="1323"/>
      <c r="CR53" s="1323"/>
      <c r="CS53" s="1323"/>
      <c r="CT53" s="1323"/>
      <c r="CU53" s="1323"/>
      <c r="CV53" s="1323">
        <v>68.8</v>
      </c>
      <c r="CW53" s="1323"/>
      <c r="CX53" s="1323"/>
      <c r="CY53" s="1323"/>
      <c r="CZ53" s="1323"/>
      <c r="DA53" s="1323"/>
      <c r="DB53" s="1323"/>
      <c r="DC53" s="1323"/>
    </row>
    <row r="54" spans="1:109">
      <c r="A54" s="403"/>
      <c r="B54" s="395"/>
      <c r="G54" s="1329"/>
      <c r="H54" s="1329"/>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c r="A55" s="403"/>
      <c r="B55" s="395"/>
      <c r="G55" s="1318"/>
      <c r="H55" s="1318"/>
      <c r="I55" s="1318"/>
      <c r="J55" s="1318"/>
      <c r="K55" s="1324"/>
      <c r="L55" s="1324"/>
      <c r="M55" s="1324"/>
      <c r="N55" s="1324"/>
      <c r="AN55" s="1322" t="s">
        <v>600</v>
      </c>
      <c r="AO55" s="1322"/>
      <c r="AP55" s="1322"/>
      <c r="AQ55" s="1322"/>
      <c r="AR55" s="1322"/>
      <c r="AS55" s="1322"/>
      <c r="AT55" s="1322"/>
      <c r="AU55" s="1322"/>
      <c r="AV55" s="1322"/>
      <c r="AW55" s="1322"/>
      <c r="AX55" s="1322"/>
      <c r="AY55" s="1322"/>
      <c r="AZ55" s="1322"/>
      <c r="BA55" s="1322"/>
      <c r="BB55" s="1325" t="s">
        <v>598</v>
      </c>
      <c r="BC55" s="1325"/>
      <c r="BD55" s="1325"/>
      <c r="BE55" s="1325"/>
      <c r="BF55" s="1325"/>
      <c r="BG55" s="1325"/>
      <c r="BH55" s="1325"/>
      <c r="BI55" s="1325"/>
      <c r="BJ55" s="1325"/>
      <c r="BK55" s="1325"/>
      <c r="BL55" s="1325"/>
      <c r="BM55" s="1325"/>
      <c r="BN55" s="1325"/>
      <c r="BO55" s="1325"/>
      <c r="BP55" s="1326"/>
      <c r="BQ55" s="1323"/>
      <c r="BR55" s="1323"/>
      <c r="BS55" s="1323"/>
      <c r="BT55" s="1323"/>
      <c r="BU55" s="1323"/>
      <c r="BV55" s="1323"/>
      <c r="BW55" s="1323"/>
      <c r="BX55" s="1326"/>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c r="B57" s="407"/>
      <c r="G57" s="1318"/>
      <c r="H57" s="1318"/>
      <c r="I57" s="1328"/>
      <c r="J57" s="1328"/>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599</v>
      </c>
      <c r="BC57" s="1325"/>
      <c r="BD57" s="1325"/>
      <c r="BE57" s="1325"/>
      <c r="BF57" s="1325"/>
      <c r="BG57" s="1325"/>
      <c r="BH57" s="1325"/>
      <c r="BI57" s="1325"/>
      <c r="BJ57" s="1325"/>
      <c r="BK57" s="1325"/>
      <c r="BL57" s="1325"/>
      <c r="BM57" s="1325"/>
      <c r="BN57" s="1325"/>
      <c r="BO57" s="1325"/>
      <c r="BP57" s="1326"/>
      <c r="BQ57" s="1323"/>
      <c r="BR57" s="1323"/>
      <c r="BS57" s="1323"/>
      <c r="BT57" s="1323"/>
      <c r="BU57" s="1323"/>
      <c r="BV57" s="1323"/>
      <c r="BW57" s="1323"/>
      <c r="BX57" s="1326"/>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c r="A58" s="388"/>
      <c r="B58" s="407"/>
      <c r="G58" s="1318"/>
      <c r="H58" s="1318"/>
      <c r="I58" s="1328"/>
      <c r="J58" s="1328"/>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c r="B63" s="414" t="s">
        <v>601</v>
      </c>
    </row>
    <row r="64" spans="1:109">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c r="B65" s="395"/>
      <c r="AN65" s="1309" t="s">
        <v>606</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c r="B71" s="395"/>
      <c r="G71" s="420"/>
      <c r="I71" s="421"/>
      <c r="J71" s="418"/>
      <c r="K71" s="418"/>
      <c r="L71" s="419"/>
      <c r="M71" s="418"/>
      <c r="N71" s="419"/>
      <c r="AM71" s="420"/>
      <c r="AN71" s="388" t="s">
        <v>596</v>
      </c>
    </row>
    <row r="72" spans="2:107">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558</v>
      </c>
      <c r="BQ72" s="1322"/>
      <c r="BR72" s="1322"/>
      <c r="BS72" s="1322"/>
      <c r="BT72" s="1322"/>
      <c r="BU72" s="1322"/>
      <c r="BV72" s="1322"/>
      <c r="BW72" s="1322"/>
      <c r="BX72" s="1322" t="s">
        <v>559</v>
      </c>
      <c r="BY72" s="1322"/>
      <c r="BZ72" s="1322"/>
      <c r="CA72" s="1322"/>
      <c r="CB72" s="1322"/>
      <c r="CC72" s="1322"/>
      <c r="CD72" s="1322"/>
      <c r="CE72" s="1322"/>
      <c r="CF72" s="1322" t="s">
        <v>560</v>
      </c>
      <c r="CG72" s="1322"/>
      <c r="CH72" s="1322"/>
      <c r="CI72" s="1322"/>
      <c r="CJ72" s="1322"/>
      <c r="CK72" s="1322"/>
      <c r="CL72" s="1322"/>
      <c r="CM72" s="1322"/>
      <c r="CN72" s="1322" t="s">
        <v>561</v>
      </c>
      <c r="CO72" s="1322"/>
      <c r="CP72" s="1322"/>
      <c r="CQ72" s="1322"/>
      <c r="CR72" s="1322"/>
      <c r="CS72" s="1322"/>
      <c r="CT72" s="1322"/>
      <c r="CU72" s="1322"/>
      <c r="CV72" s="1322" t="s">
        <v>562</v>
      </c>
      <c r="CW72" s="1322"/>
      <c r="CX72" s="1322"/>
      <c r="CY72" s="1322"/>
      <c r="CZ72" s="1322"/>
      <c r="DA72" s="1322"/>
      <c r="DB72" s="1322"/>
      <c r="DC72" s="1322"/>
    </row>
    <row r="73" spans="2:107">
      <c r="B73" s="395"/>
      <c r="G73" s="1329"/>
      <c r="H73" s="1329"/>
      <c r="I73" s="1329"/>
      <c r="J73" s="1329"/>
      <c r="K73" s="1330"/>
      <c r="L73" s="1330"/>
      <c r="M73" s="1330"/>
      <c r="N73" s="1330"/>
      <c r="AM73" s="404"/>
      <c r="AN73" s="1325" t="s">
        <v>597</v>
      </c>
      <c r="AO73" s="1325"/>
      <c r="AP73" s="1325"/>
      <c r="AQ73" s="1325"/>
      <c r="AR73" s="1325"/>
      <c r="AS73" s="1325"/>
      <c r="AT73" s="1325"/>
      <c r="AU73" s="1325"/>
      <c r="AV73" s="1325"/>
      <c r="AW73" s="1325"/>
      <c r="AX73" s="1325"/>
      <c r="AY73" s="1325"/>
      <c r="AZ73" s="1325"/>
      <c r="BA73" s="1325"/>
      <c r="BB73" s="1325" t="s">
        <v>598</v>
      </c>
      <c r="BC73" s="1325"/>
      <c r="BD73" s="1325"/>
      <c r="BE73" s="1325"/>
      <c r="BF73" s="1325"/>
      <c r="BG73" s="1325"/>
      <c r="BH73" s="1325"/>
      <c r="BI73" s="1325"/>
      <c r="BJ73" s="1325"/>
      <c r="BK73" s="1325"/>
      <c r="BL73" s="1325"/>
      <c r="BM73" s="1325"/>
      <c r="BN73" s="1325"/>
      <c r="BO73" s="1325"/>
      <c r="BP73" s="1323"/>
      <c r="BQ73" s="1323"/>
      <c r="BR73" s="1323"/>
      <c r="BS73" s="1323"/>
      <c r="BT73" s="1323"/>
      <c r="BU73" s="1323"/>
      <c r="BV73" s="1323"/>
      <c r="BW73" s="1323"/>
      <c r="BX73" s="1323"/>
      <c r="BY73" s="1323"/>
      <c r="BZ73" s="1323"/>
      <c r="CA73" s="1323"/>
      <c r="CB73" s="1323"/>
      <c r="CC73" s="1323"/>
      <c r="CD73" s="1323"/>
      <c r="CE73" s="1323"/>
      <c r="CF73" s="1323"/>
      <c r="CG73" s="1323"/>
      <c r="CH73" s="1323"/>
      <c r="CI73" s="1323"/>
      <c r="CJ73" s="1323"/>
      <c r="CK73" s="1323"/>
      <c r="CL73" s="1323"/>
      <c r="CM73" s="1323"/>
      <c r="CN73" s="1323"/>
      <c r="CO73" s="1323"/>
      <c r="CP73" s="1323"/>
      <c r="CQ73" s="1323"/>
      <c r="CR73" s="1323"/>
      <c r="CS73" s="1323"/>
      <c r="CT73" s="1323"/>
      <c r="CU73" s="1323"/>
      <c r="CV73" s="1323"/>
      <c r="CW73" s="1323"/>
      <c r="CX73" s="1323"/>
      <c r="CY73" s="1323"/>
      <c r="CZ73" s="1323"/>
      <c r="DA73" s="1323"/>
      <c r="DB73" s="1323"/>
      <c r="DC73" s="1323"/>
    </row>
    <row r="74" spans="2:107">
      <c r="B74" s="395"/>
      <c r="G74" s="1329"/>
      <c r="H74" s="1329"/>
      <c r="I74" s="1329"/>
      <c r="J74" s="1329"/>
      <c r="K74" s="1330"/>
      <c r="L74" s="1330"/>
      <c r="M74" s="1330"/>
      <c r="N74" s="1330"/>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c r="B75" s="395"/>
      <c r="G75" s="1329"/>
      <c r="H75" s="1329"/>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602</v>
      </c>
      <c r="BC75" s="1325"/>
      <c r="BD75" s="1325"/>
      <c r="BE75" s="1325"/>
      <c r="BF75" s="1325"/>
      <c r="BG75" s="1325"/>
      <c r="BH75" s="1325"/>
      <c r="BI75" s="1325"/>
      <c r="BJ75" s="1325"/>
      <c r="BK75" s="1325"/>
      <c r="BL75" s="1325"/>
      <c r="BM75" s="1325"/>
      <c r="BN75" s="1325"/>
      <c r="BO75" s="1325"/>
      <c r="BP75" s="1323">
        <v>3.3</v>
      </c>
      <c r="BQ75" s="1323"/>
      <c r="BR75" s="1323"/>
      <c r="BS75" s="1323"/>
      <c r="BT75" s="1323"/>
      <c r="BU75" s="1323"/>
      <c r="BV75" s="1323"/>
      <c r="BW75" s="1323"/>
      <c r="BX75" s="1323">
        <v>2.5</v>
      </c>
      <c r="BY75" s="1323"/>
      <c r="BZ75" s="1323"/>
      <c r="CA75" s="1323"/>
      <c r="CB75" s="1323"/>
      <c r="CC75" s="1323"/>
      <c r="CD75" s="1323"/>
      <c r="CE75" s="1323"/>
      <c r="CF75" s="1323">
        <v>2.5</v>
      </c>
      <c r="CG75" s="1323"/>
      <c r="CH75" s="1323"/>
      <c r="CI75" s="1323"/>
      <c r="CJ75" s="1323"/>
      <c r="CK75" s="1323"/>
      <c r="CL75" s="1323"/>
      <c r="CM75" s="1323"/>
      <c r="CN75" s="1323">
        <v>2.6</v>
      </c>
      <c r="CO75" s="1323"/>
      <c r="CP75" s="1323"/>
      <c r="CQ75" s="1323"/>
      <c r="CR75" s="1323"/>
      <c r="CS75" s="1323"/>
      <c r="CT75" s="1323"/>
      <c r="CU75" s="1323"/>
      <c r="CV75" s="1323">
        <v>3.9</v>
      </c>
      <c r="CW75" s="1323"/>
      <c r="CX75" s="1323"/>
      <c r="CY75" s="1323"/>
      <c r="CZ75" s="1323"/>
      <c r="DA75" s="1323"/>
      <c r="DB75" s="1323"/>
      <c r="DC75" s="1323"/>
    </row>
    <row r="76" spans="2:107">
      <c r="B76" s="395"/>
      <c r="G76" s="1329"/>
      <c r="H76" s="1329"/>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c r="B77" s="395"/>
      <c r="G77" s="1318"/>
      <c r="H77" s="1318"/>
      <c r="I77" s="1318"/>
      <c r="J77" s="1318"/>
      <c r="K77" s="1330"/>
      <c r="L77" s="1330"/>
      <c r="M77" s="1330"/>
      <c r="N77" s="1330"/>
      <c r="AN77" s="1322" t="s">
        <v>600</v>
      </c>
      <c r="AO77" s="1322"/>
      <c r="AP77" s="1322"/>
      <c r="AQ77" s="1322"/>
      <c r="AR77" s="1322"/>
      <c r="AS77" s="1322"/>
      <c r="AT77" s="1322"/>
      <c r="AU77" s="1322"/>
      <c r="AV77" s="1322"/>
      <c r="AW77" s="1322"/>
      <c r="AX77" s="1322"/>
      <c r="AY77" s="1322"/>
      <c r="AZ77" s="1322"/>
      <c r="BA77" s="1322"/>
      <c r="BB77" s="1325" t="s">
        <v>598</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c r="B78" s="395"/>
      <c r="G78" s="1318"/>
      <c r="H78" s="1318"/>
      <c r="I78" s="1318"/>
      <c r="J78" s="1318"/>
      <c r="K78" s="1330"/>
      <c r="L78" s="1330"/>
      <c r="M78" s="1330"/>
      <c r="N78" s="1330"/>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c r="B79" s="395"/>
      <c r="G79" s="1318"/>
      <c r="H79" s="1318"/>
      <c r="I79" s="1328"/>
      <c r="J79" s="1328"/>
      <c r="K79" s="1331"/>
      <c r="L79" s="1331"/>
      <c r="M79" s="1331"/>
      <c r="N79" s="1331"/>
      <c r="AN79" s="1322"/>
      <c r="AO79" s="1322"/>
      <c r="AP79" s="1322"/>
      <c r="AQ79" s="1322"/>
      <c r="AR79" s="1322"/>
      <c r="AS79" s="1322"/>
      <c r="AT79" s="1322"/>
      <c r="AU79" s="1322"/>
      <c r="AV79" s="1322"/>
      <c r="AW79" s="1322"/>
      <c r="AX79" s="1322"/>
      <c r="AY79" s="1322"/>
      <c r="AZ79" s="1322"/>
      <c r="BA79" s="1322"/>
      <c r="BB79" s="1325" t="s">
        <v>602</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c r="B80" s="395"/>
      <c r="G80" s="1318"/>
      <c r="H80" s="1318"/>
      <c r="I80" s="1328"/>
      <c r="J80" s="1328"/>
      <c r="K80" s="1331"/>
      <c r="L80" s="1331"/>
      <c r="M80" s="1331"/>
      <c r="N80" s="1331"/>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c r="B81" s="395"/>
    </row>
    <row r="82" spans="2:109" ht="17.2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c r="DD84" s="388"/>
      <c r="DE84" s="388"/>
    </row>
    <row r="85" spans="2:109">
      <c r="DD85" s="388"/>
      <c r="DE85" s="388"/>
    </row>
    <row r="86" spans="2:109" hidden="1">
      <c r="DD86" s="388"/>
      <c r="DE86" s="388"/>
    </row>
    <row r="87" spans="2:109" hidden="1">
      <c r="K87" s="423"/>
      <c r="AQ87" s="423"/>
      <c r="BC87" s="423"/>
      <c r="BO87" s="423"/>
      <c r="CA87" s="423"/>
      <c r="CM87" s="423"/>
      <c r="CY87" s="423"/>
      <c r="DD87" s="388"/>
      <c r="DE87" s="388"/>
    </row>
    <row r="88" spans="2:109" hidden="1">
      <c r="DD88" s="388"/>
      <c r="DE88" s="388"/>
    </row>
    <row r="89" spans="2:109" hidden="1">
      <c r="DD89" s="388"/>
      <c r="DE89" s="388"/>
    </row>
    <row r="90" spans="2:109" hidden="1">
      <c r="DD90" s="388"/>
      <c r="DE90" s="388"/>
    </row>
    <row r="91" spans="2:109" hidden="1">
      <c r="DD91" s="388"/>
      <c r="DE91" s="388"/>
    </row>
    <row r="92" spans="2:109" ht="13.5" hidden="1" customHeight="1">
      <c r="DD92" s="388"/>
      <c r="DE92" s="388"/>
    </row>
    <row r="93" spans="2:109" ht="13.5" hidden="1" customHeight="1">
      <c r="DD93" s="388"/>
      <c r="DE93" s="388"/>
    </row>
    <row r="94" spans="2:109" ht="13.5" hidden="1" customHeight="1">
      <c r="DD94" s="388"/>
      <c r="DE94" s="388"/>
    </row>
    <row r="95" spans="2:109" ht="13.5" hidden="1" customHeight="1">
      <c r="DD95" s="388"/>
      <c r="DE95" s="388"/>
    </row>
    <row r="96" spans="2:109" ht="13.5" hidden="1" customHeight="1">
      <c r="DD96" s="388"/>
      <c r="DE96" s="388"/>
    </row>
    <row r="97" s="388" customFormat="1" ht="13.5" hidden="1" customHeight="1"/>
    <row r="98" s="388" customFormat="1" ht="13.5" hidden="1" customHeight="1"/>
    <row r="99" s="388" customFormat="1" ht="13.5" hidden="1" customHeight="1"/>
    <row r="100" s="388" customFormat="1" ht="13.5" hidden="1" customHeight="1"/>
    <row r="101" s="388" customFormat="1" ht="13.5" hidden="1" customHeight="1"/>
    <row r="102" s="388" customFormat="1" ht="13.5" hidden="1" customHeight="1"/>
    <row r="103" s="388" customFormat="1" ht="13.5" hidden="1" customHeight="1"/>
    <row r="104" s="388" customFormat="1" ht="13.5" hidden="1" customHeight="1"/>
    <row r="105" s="388" customFormat="1" ht="13.5" hidden="1" customHeight="1"/>
    <row r="106" s="388" customFormat="1" ht="13.5" hidden="1" customHeight="1"/>
    <row r="107" s="388" customFormat="1" ht="13.5" hidden="1" customHeight="1"/>
    <row r="108" s="388" customFormat="1" ht="13.5" hidden="1" customHeight="1"/>
    <row r="109" s="388" customFormat="1" ht="13.5" hidden="1" customHeight="1"/>
    <row r="110" s="388" customFormat="1" ht="13.5" hidden="1" customHeight="1"/>
    <row r="111" s="388" customFormat="1" ht="13.5" hidden="1" customHeight="1"/>
    <row r="112" s="388" customFormat="1" ht="13.5" hidden="1" customHeight="1"/>
    <row r="113" s="388" customFormat="1" ht="13.5" hidden="1" customHeight="1"/>
    <row r="114" s="388" customFormat="1" ht="13.5" hidden="1" customHeight="1"/>
    <row r="115" s="388" customFormat="1" ht="13.5" hidden="1" customHeight="1"/>
    <row r="116" s="388" customFormat="1" ht="13.5" hidden="1" customHeight="1"/>
    <row r="117" s="388" customFormat="1" ht="13.5" hidden="1" customHeight="1"/>
    <row r="118" s="388" customFormat="1" ht="13.5" hidden="1" customHeight="1"/>
    <row r="119" s="388" customFormat="1" ht="13.5" hidden="1" customHeight="1"/>
    <row r="120" s="388" customFormat="1" ht="13.5" hidden="1" customHeight="1"/>
    <row r="121" s="388" customFormat="1" ht="13.5" hidden="1" customHeight="1"/>
    <row r="122" s="388" customFormat="1" ht="13.5" hidden="1" customHeight="1"/>
    <row r="123" s="388" customFormat="1" ht="13.5" hidden="1" customHeight="1"/>
    <row r="124" s="388" customFormat="1" ht="13.5" hidden="1" customHeight="1"/>
    <row r="125" s="388" customFormat="1" ht="13.5" hidden="1" customHeight="1"/>
    <row r="126" s="388" customFormat="1" ht="13.5" hidden="1" customHeight="1"/>
    <row r="127" s="388" customFormat="1" ht="13.5" hidden="1" customHeight="1"/>
    <row r="128" s="388" customFormat="1" ht="13.5" hidden="1" customHeight="1"/>
    <row r="129" s="388" customFormat="1" ht="13.5" hidden="1" customHeight="1"/>
    <row r="130" s="388" customFormat="1" ht="13.5" hidden="1" customHeight="1"/>
    <row r="131" s="388" customFormat="1" ht="13.5" hidden="1" customHeight="1"/>
    <row r="132" s="388" customFormat="1" ht="13.5" hidden="1" customHeight="1"/>
    <row r="133" s="388" customFormat="1" ht="13.5" hidden="1" customHeight="1"/>
    <row r="134" s="388" customFormat="1" ht="13.5" hidden="1" customHeight="1"/>
    <row r="135" s="388" customFormat="1" ht="13.5" hidden="1" customHeight="1"/>
    <row r="136" s="388" customFormat="1" ht="13.5" hidden="1" customHeight="1"/>
    <row r="137" s="388" customFormat="1" ht="13.5" hidden="1" customHeight="1"/>
    <row r="138" s="388" customFormat="1" ht="13.5" hidden="1" customHeight="1"/>
    <row r="139" s="388" customFormat="1" ht="13.5" hidden="1" customHeight="1"/>
    <row r="140" s="388" customFormat="1" ht="13.5" hidden="1" customHeight="1"/>
    <row r="141" s="388" customFormat="1" ht="13.5" hidden="1" customHeight="1"/>
    <row r="142" s="388" customFormat="1" ht="13.5" hidden="1" customHeight="1"/>
    <row r="143" s="388" customFormat="1" ht="13.5" hidden="1" customHeight="1"/>
    <row r="144" s="388" customFormat="1" ht="13.5" hidden="1" customHeight="1"/>
    <row r="145" s="388" customFormat="1" ht="13.5" hidden="1" customHeight="1"/>
    <row r="146" s="388" customFormat="1" ht="13.5" hidden="1" customHeight="1"/>
    <row r="147" s="388" customFormat="1" ht="13.5" hidden="1" customHeight="1"/>
    <row r="148" s="388" customFormat="1" ht="13.5" hidden="1" customHeight="1"/>
    <row r="149" s="388" customFormat="1" ht="13.5" hidden="1" customHeight="1"/>
    <row r="150" s="388" customFormat="1" ht="13.5" hidden="1" customHeight="1"/>
    <row r="151" s="388" customFormat="1" ht="13.5" hidden="1" customHeight="1"/>
    <row r="152" s="388" customFormat="1" ht="13.5" hidden="1" customHeight="1"/>
    <row r="153" s="388" customFormat="1" ht="13.5" hidden="1" customHeight="1"/>
    <row r="154" s="388" customFormat="1" ht="13.5" hidden="1" customHeight="1"/>
    <row r="155" s="388" customFormat="1" ht="13.5" hidden="1" customHeight="1"/>
    <row r="156" s="388" customFormat="1" ht="13.5" hidden="1" customHeight="1"/>
    <row r="157" s="388" customFormat="1" ht="13.5" hidden="1" customHeight="1"/>
    <row r="158" s="388" customFormat="1" ht="13.5" hidden="1" customHeight="1"/>
    <row r="159" s="388" customFormat="1" ht="13.5" hidden="1" customHeight="1"/>
    <row r="160" s="388" customFormat="1" ht="13.5" hidden="1" customHeight="1"/>
  </sheetData>
  <sheetProtection algorithmName="SHA-512" hashValue="K10gjOJhqW9IyY53Ft1dv+K8Q2auogxIAt9SxROTMfeDAcQ0H03o6p6tu8TKpwWFgleJdDTv7bzlx0a6tofwWQ==" saltValue="cMtXBDBgQ7Dw/p35yazfR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603</v>
      </c>
    </row>
  </sheetData>
  <sheetProtection algorithmName="SHA-512" hashValue="xaITIZwWyFE/nACBSc9QWr/CnmXAkXe1qKe2FJgivArFBG/evtBiG238y0X2hz7xawxys9tWoR2PoYwxufhpDg==" saltValue="a+VUnBYp04E1PeRS8J/g+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98" zoomScaleNormal="98" zoomScaleSheetLayoutView="55" workbookViewId="0"/>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604</v>
      </c>
    </row>
  </sheetData>
  <sheetProtection algorithmName="SHA-512" hashValue="PfEpmbblXrsOgw6PDYwkLkd8L4yU5uXYGm7U3PtMcvnNnyStLrsOcltlyBIbmA7ny0xzSnsZQRGf4x7+jxpTjA==" saltValue="EBecDrxp4wd0LhuWs7GLr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556</v>
      </c>
      <c r="G2" s="157"/>
      <c r="H2" s="158"/>
    </row>
    <row r="3" spans="1:8">
      <c r="A3" s="154" t="s">
        <v>549</v>
      </c>
      <c r="B3" s="159"/>
      <c r="C3" s="160"/>
      <c r="D3" s="161">
        <v>113303</v>
      </c>
      <c r="E3" s="162"/>
      <c r="F3" s="163">
        <v>109920</v>
      </c>
      <c r="G3" s="164"/>
      <c r="H3" s="165"/>
    </row>
    <row r="4" spans="1:8">
      <c r="A4" s="166"/>
      <c r="B4" s="167"/>
      <c r="C4" s="168"/>
      <c r="D4" s="169">
        <v>56638</v>
      </c>
      <c r="E4" s="170"/>
      <c r="F4" s="171">
        <v>62739</v>
      </c>
      <c r="G4" s="172"/>
      <c r="H4" s="173"/>
    </row>
    <row r="5" spans="1:8">
      <c r="A5" s="154" t="s">
        <v>551</v>
      </c>
      <c r="B5" s="159"/>
      <c r="C5" s="160"/>
      <c r="D5" s="161">
        <v>134960</v>
      </c>
      <c r="E5" s="162"/>
      <c r="F5" s="163">
        <v>119882</v>
      </c>
      <c r="G5" s="164"/>
      <c r="H5" s="165"/>
    </row>
    <row r="6" spans="1:8">
      <c r="A6" s="166"/>
      <c r="B6" s="167"/>
      <c r="C6" s="168"/>
      <c r="D6" s="169">
        <v>111893</v>
      </c>
      <c r="E6" s="170"/>
      <c r="F6" s="171">
        <v>66481</v>
      </c>
      <c r="G6" s="172"/>
      <c r="H6" s="173"/>
    </row>
    <row r="7" spans="1:8">
      <c r="A7" s="154" t="s">
        <v>552</v>
      </c>
      <c r="B7" s="159"/>
      <c r="C7" s="160"/>
      <c r="D7" s="161">
        <v>61737</v>
      </c>
      <c r="E7" s="162"/>
      <c r="F7" s="163">
        <v>116162</v>
      </c>
      <c r="G7" s="164"/>
      <c r="H7" s="165"/>
    </row>
    <row r="8" spans="1:8">
      <c r="A8" s="166"/>
      <c r="B8" s="167"/>
      <c r="C8" s="168"/>
      <c r="D8" s="169">
        <v>28183</v>
      </c>
      <c r="E8" s="170"/>
      <c r="F8" s="171">
        <v>61562</v>
      </c>
      <c r="G8" s="172"/>
      <c r="H8" s="173"/>
    </row>
    <row r="9" spans="1:8">
      <c r="A9" s="154" t="s">
        <v>553</v>
      </c>
      <c r="B9" s="159"/>
      <c r="C9" s="160"/>
      <c r="D9" s="161">
        <v>77290</v>
      </c>
      <c r="E9" s="162"/>
      <c r="F9" s="163">
        <v>121449</v>
      </c>
      <c r="G9" s="164"/>
      <c r="H9" s="165"/>
    </row>
    <row r="10" spans="1:8">
      <c r="A10" s="166"/>
      <c r="B10" s="167"/>
      <c r="C10" s="168"/>
      <c r="D10" s="169">
        <v>41235</v>
      </c>
      <c r="E10" s="170"/>
      <c r="F10" s="171">
        <v>62922</v>
      </c>
      <c r="G10" s="172"/>
      <c r="H10" s="173"/>
    </row>
    <row r="11" spans="1:8">
      <c r="A11" s="154" t="s">
        <v>554</v>
      </c>
      <c r="B11" s="159"/>
      <c r="C11" s="160"/>
      <c r="D11" s="161">
        <v>97800</v>
      </c>
      <c r="E11" s="162"/>
      <c r="F11" s="163">
        <v>145139</v>
      </c>
      <c r="G11" s="164"/>
      <c r="H11" s="165"/>
    </row>
    <row r="12" spans="1:8">
      <c r="A12" s="166"/>
      <c r="B12" s="167"/>
      <c r="C12" s="174"/>
      <c r="D12" s="169">
        <v>27548</v>
      </c>
      <c r="E12" s="170"/>
      <c r="F12" s="171">
        <v>83762</v>
      </c>
      <c r="G12" s="172"/>
      <c r="H12" s="173"/>
    </row>
    <row r="13" spans="1:8">
      <c r="A13" s="154"/>
      <c r="B13" s="159"/>
      <c r="C13" s="175"/>
      <c r="D13" s="176">
        <v>97018</v>
      </c>
      <c r="E13" s="177"/>
      <c r="F13" s="178">
        <v>122510</v>
      </c>
      <c r="G13" s="179"/>
      <c r="H13" s="165"/>
    </row>
    <row r="14" spans="1:8">
      <c r="A14" s="166"/>
      <c r="B14" s="167"/>
      <c r="C14" s="168"/>
      <c r="D14" s="169">
        <v>53099</v>
      </c>
      <c r="E14" s="170"/>
      <c r="F14" s="171">
        <v>67493</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7.95</v>
      </c>
      <c r="C19" s="180">
        <f>ROUND(VALUE(SUBSTITUTE(実質収支比率等に係る経年分析!G$48,"▲","-")),2)</f>
        <v>8.14</v>
      </c>
      <c r="D19" s="180">
        <f>ROUND(VALUE(SUBSTITUTE(実質収支比率等に係る経年分析!H$48,"▲","-")),2)</f>
        <v>8.7200000000000006</v>
      </c>
      <c r="E19" s="180">
        <f>ROUND(VALUE(SUBSTITUTE(実質収支比率等に係る経年分析!I$48,"▲","-")),2)</f>
        <v>5.66</v>
      </c>
      <c r="F19" s="180">
        <f>ROUND(VALUE(SUBSTITUTE(実質収支比率等に係る経年分析!J$48,"▲","-")),2)</f>
        <v>6.05</v>
      </c>
    </row>
    <row r="20" spans="1:11">
      <c r="A20" s="180" t="s">
        <v>55</v>
      </c>
      <c r="B20" s="180">
        <f>ROUND(VALUE(SUBSTITUTE(実質収支比率等に係る経年分析!F$47,"▲","-")),2)</f>
        <v>67.09</v>
      </c>
      <c r="C20" s="180">
        <f>ROUND(VALUE(SUBSTITUTE(実質収支比率等に係る経年分析!G$47,"▲","-")),2)</f>
        <v>74.62</v>
      </c>
      <c r="D20" s="180">
        <f>ROUND(VALUE(SUBSTITUTE(実質収支比率等に係る経年分析!H$47,"▲","-")),2)</f>
        <v>82.64</v>
      </c>
      <c r="E20" s="180">
        <f>ROUND(VALUE(SUBSTITUTE(実質収支比率等に係る経年分析!I$47,"▲","-")),2)</f>
        <v>85.91</v>
      </c>
      <c r="F20" s="180">
        <f>ROUND(VALUE(SUBSTITUTE(実質収支比率等に係る経年分析!J$47,"▲","-")),2)</f>
        <v>73</v>
      </c>
    </row>
    <row r="21" spans="1:11">
      <c r="A21" s="180" t="s">
        <v>56</v>
      </c>
      <c r="B21" s="180">
        <f>IF(ISNUMBER(VALUE(SUBSTITUTE(実質収支比率等に係る経年分析!F$49,"▲","-"))),ROUND(VALUE(SUBSTITUTE(実質収支比率等に係る経年分析!F$49,"▲","-")),2),NA())</f>
        <v>20.88</v>
      </c>
      <c r="C21" s="180">
        <f>IF(ISNUMBER(VALUE(SUBSTITUTE(実質収支比率等に係る経年分析!G$49,"▲","-"))),ROUND(VALUE(SUBSTITUTE(実質収支比率等に係る経年分析!G$49,"▲","-")),2),NA())</f>
        <v>7.34</v>
      </c>
      <c r="D21" s="180">
        <f>IF(ISNUMBER(VALUE(SUBSTITUTE(実質収支比率等に係る経年分析!H$49,"▲","-"))),ROUND(VALUE(SUBSTITUTE(実質収支比率等に係る経年分析!H$49,"▲","-")),2),NA())</f>
        <v>6.14</v>
      </c>
      <c r="E21" s="180">
        <f>IF(ISNUMBER(VALUE(SUBSTITUTE(実質収支比率等に係る経年分析!I$49,"▲","-"))),ROUND(VALUE(SUBSTITUTE(実質収支比率等に係る経年分析!I$49,"▲","-")),2),NA())</f>
        <v>-0.11</v>
      </c>
      <c r="F21" s="180">
        <f>IF(ISNUMBER(VALUE(SUBSTITUTE(実質収支比率等に係る経年分析!J$49,"▲","-"))),ROUND(VALUE(SUBSTITUTE(実質収支比率等に係る経年分析!J$49,"▲","-")),2),NA())</f>
        <v>-15.55</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0.01</v>
      </c>
    </row>
    <row r="32" spans="1:11">
      <c r="A32" s="181" t="str">
        <f>IF(連結実質赤字比率に係る赤字・黒字の構成分析!C$38="",NA(),連結実質赤字比率に係る赤字・黒字の構成分析!C$38)</f>
        <v>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2.68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3.35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3.78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0.77</v>
      </c>
    </row>
    <row r="33" spans="1:16">
      <c r="A33" s="181" t="str">
        <f>IF(連結実質赤字比率に係る赤字・黒字の構成分析!C$37="",NA(),連結実質赤字比率に係る赤字・黒字の構成分析!C$37)</f>
        <v>介護保険事業特別会計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1.44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2.0499999999999998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4.2300000000000004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5.31</v>
      </c>
    </row>
    <row r="34" spans="1:16">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5.0199999999999996</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8.76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6.12</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6.05</v>
      </c>
    </row>
    <row r="35" spans="1:16">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15.75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14.59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12.12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14.4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14.86</v>
      </c>
    </row>
    <row r="36" spans="1:16">
      <c r="A36" s="181" t="str">
        <f>IF(連結実質赤字比率に係る赤字・黒字の構成分析!C$34="",NA(),連結実質赤字比率に係る赤字・黒字の構成分析!C$34)</f>
        <v>温泉事業会計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17.89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19.36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21.15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22.22</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23.17</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466</v>
      </c>
      <c r="E42" s="182"/>
      <c r="F42" s="182"/>
      <c r="G42" s="182">
        <f>'実質公債費比率（分子）の構造'!L$52</f>
        <v>538</v>
      </c>
      <c r="H42" s="182"/>
      <c r="I42" s="182"/>
      <c r="J42" s="182">
        <f>'実質公債費比率（分子）の構造'!M$52</f>
        <v>511</v>
      </c>
      <c r="K42" s="182"/>
      <c r="L42" s="182"/>
      <c r="M42" s="182">
        <f>'実質公債費比率（分子）の構造'!N$52</f>
        <v>531</v>
      </c>
      <c r="N42" s="182"/>
      <c r="O42" s="182"/>
      <c r="P42" s="182">
        <f>'実質公債費比率（分子）の構造'!O$52</f>
        <v>531</v>
      </c>
    </row>
    <row r="43" spans="1:16">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68</v>
      </c>
      <c r="C45" s="182"/>
      <c r="D45" s="182"/>
      <c r="E45" s="182">
        <f>'実質公債費比率（分子）の構造'!L$49</f>
        <v>67</v>
      </c>
      <c r="F45" s="182"/>
      <c r="G45" s="182"/>
      <c r="H45" s="182">
        <f>'実質公債費比率（分子）の構造'!M$49</f>
        <v>66</v>
      </c>
      <c r="I45" s="182"/>
      <c r="J45" s="182"/>
      <c r="K45" s="182">
        <f>'実質公債費比率（分子）の構造'!N$49</f>
        <v>73</v>
      </c>
      <c r="L45" s="182"/>
      <c r="M45" s="182"/>
      <c r="N45" s="182">
        <f>'実質公債費比率（分子）の構造'!O$49</f>
        <v>71</v>
      </c>
      <c r="O45" s="182"/>
      <c r="P45" s="182"/>
    </row>
    <row r="46" spans="1:16">
      <c r="A46" s="182" t="s">
        <v>67</v>
      </c>
      <c r="B46" s="182" t="str">
        <f>'実質公債費比率（分子）の構造'!K$48</f>
        <v>-</v>
      </c>
      <c r="C46" s="182"/>
      <c r="D46" s="182"/>
      <c r="E46" s="182" t="str">
        <f>'実質公債費比率（分子）の構造'!L$48</f>
        <v>-</v>
      </c>
      <c r="F46" s="182"/>
      <c r="G46" s="182"/>
      <c r="H46" s="182">
        <f>'実質公債費比率（分子）の構造'!M$48</f>
        <v>0</v>
      </c>
      <c r="I46" s="182"/>
      <c r="J46" s="182"/>
      <c r="K46" s="182">
        <f>'実質公債費比率（分子）の構造'!N$48</f>
        <v>0</v>
      </c>
      <c r="L46" s="182"/>
      <c r="M46" s="182"/>
      <c r="N46" s="182">
        <f>'実質公債費比率（分子）の構造'!O$48</f>
        <v>0</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475</v>
      </c>
      <c r="C49" s="182"/>
      <c r="D49" s="182"/>
      <c r="E49" s="182">
        <f>'実質公債費比率（分子）の構造'!L$45</f>
        <v>525</v>
      </c>
      <c r="F49" s="182"/>
      <c r="G49" s="182"/>
      <c r="H49" s="182">
        <f>'実質公債費比率（分子）の構造'!M$45</f>
        <v>547</v>
      </c>
      <c r="I49" s="182"/>
      <c r="J49" s="182"/>
      <c r="K49" s="182">
        <f>'実質公債費比率（分子）の構造'!N$45</f>
        <v>541</v>
      </c>
      <c r="L49" s="182"/>
      <c r="M49" s="182"/>
      <c r="N49" s="182">
        <f>'実質公債費比率（分子）の構造'!O$45</f>
        <v>614</v>
      </c>
      <c r="O49" s="182"/>
      <c r="P49" s="182"/>
    </row>
    <row r="50" spans="1:16">
      <c r="A50" s="182" t="s">
        <v>71</v>
      </c>
      <c r="B50" s="182" t="e">
        <f>NA()</f>
        <v>#N/A</v>
      </c>
      <c r="C50" s="182">
        <f>IF(ISNUMBER('実質公債費比率（分子）の構造'!K$53),'実質公債費比率（分子）の構造'!K$53,NA())</f>
        <v>77</v>
      </c>
      <c r="D50" s="182" t="e">
        <f>NA()</f>
        <v>#N/A</v>
      </c>
      <c r="E50" s="182" t="e">
        <f>NA()</f>
        <v>#N/A</v>
      </c>
      <c r="F50" s="182">
        <f>IF(ISNUMBER('実質公債費比率（分子）の構造'!L$53),'実質公債費比率（分子）の構造'!L$53,NA())</f>
        <v>54</v>
      </c>
      <c r="G50" s="182" t="e">
        <f>NA()</f>
        <v>#N/A</v>
      </c>
      <c r="H50" s="182" t="e">
        <f>NA()</f>
        <v>#N/A</v>
      </c>
      <c r="I50" s="182">
        <f>IF(ISNUMBER('実質公債費比率（分子）の構造'!M$53),'実質公債費比率（分子）の構造'!M$53,NA())</f>
        <v>102</v>
      </c>
      <c r="J50" s="182" t="e">
        <f>NA()</f>
        <v>#N/A</v>
      </c>
      <c r="K50" s="182" t="e">
        <f>NA()</f>
        <v>#N/A</v>
      </c>
      <c r="L50" s="182">
        <f>IF(ISNUMBER('実質公債費比率（分子）の構造'!N$53),'実質公債費比率（分子）の構造'!N$53,NA())</f>
        <v>83</v>
      </c>
      <c r="M50" s="182" t="e">
        <f>NA()</f>
        <v>#N/A</v>
      </c>
      <c r="N50" s="182" t="e">
        <f>NA()</f>
        <v>#N/A</v>
      </c>
      <c r="O50" s="182">
        <f>IF(ISNUMBER('実質公債費比率（分子）の構造'!O$53),'実質公債費比率（分子）の構造'!O$53,NA())</f>
        <v>154</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5088</v>
      </c>
      <c r="E56" s="181"/>
      <c r="F56" s="181"/>
      <c r="G56" s="181">
        <f>'将来負担比率（分子）の構造'!J$52</f>
        <v>5159</v>
      </c>
      <c r="H56" s="181"/>
      <c r="I56" s="181"/>
      <c r="J56" s="181">
        <f>'将来負担比率（分子）の構造'!K$52</f>
        <v>4810</v>
      </c>
      <c r="K56" s="181"/>
      <c r="L56" s="181"/>
      <c r="M56" s="181">
        <f>'将来負担比率（分子）の構造'!L$52</f>
        <v>4598</v>
      </c>
      <c r="N56" s="181"/>
      <c r="O56" s="181"/>
      <c r="P56" s="181">
        <f>'将来負担比率（分子）の構造'!M$52</f>
        <v>4346</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4681</v>
      </c>
      <c r="E58" s="181"/>
      <c r="F58" s="181"/>
      <c r="G58" s="181">
        <f>'将来負担比率（分子）の構造'!J$50</f>
        <v>5359</v>
      </c>
      <c r="H58" s="181"/>
      <c r="I58" s="181"/>
      <c r="J58" s="181">
        <f>'将来負担比率（分子）の構造'!K$50</f>
        <v>6061</v>
      </c>
      <c r="K58" s="181"/>
      <c r="L58" s="181"/>
      <c r="M58" s="181">
        <f>'将来負担比率（分子）の構造'!L$50</f>
        <v>6399</v>
      </c>
      <c r="N58" s="181"/>
      <c r="O58" s="181"/>
      <c r="P58" s="181">
        <f>'将来負担比率（分子）の構造'!M$50</f>
        <v>5449</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832</v>
      </c>
      <c r="C62" s="181"/>
      <c r="D62" s="181"/>
      <c r="E62" s="181">
        <f>'将来負担比率（分子）の構造'!J$45</f>
        <v>814</v>
      </c>
      <c r="F62" s="181"/>
      <c r="G62" s="181"/>
      <c r="H62" s="181">
        <f>'将来負担比率（分子）の構造'!K$45</f>
        <v>845</v>
      </c>
      <c r="I62" s="181"/>
      <c r="J62" s="181"/>
      <c r="K62" s="181">
        <f>'将来負担比率（分子）の構造'!L$45</f>
        <v>886</v>
      </c>
      <c r="L62" s="181"/>
      <c r="M62" s="181"/>
      <c r="N62" s="181">
        <f>'将来負担比率（分子）の構造'!M$45</f>
        <v>812</v>
      </c>
      <c r="O62" s="181"/>
      <c r="P62" s="181"/>
    </row>
    <row r="63" spans="1:16">
      <c r="A63" s="181" t="s">
        <v>34</v>
      </c>
      <c r="B63" s="181">
        <f>'将来負担比率（分子）の構造'!I$44</f>
        <v>438</v>
      </c>
      <c r="C63" s="181"/>
      <c r="D63" s="181"/>
      <c r="E63" s="181">
        <f>'将来負担比率（分子）の構造'!J$44</f>
        <v>432</v>
      </c>
      <c r="F63" s="181"/>
      <c r="G63" s="181"/>
      <c r="H63" s="181">
        <f>'将来負担比率（分子）の構造'!K$44</f>
        <v>417</v>
      </c>
      <c r="I63" s="181"/>
      <c r="J63" s="181"/>
      <c r="K63" s="181">
        <f>'将来負担比率（分子）の構造'!L$44</f>
        <v>356</v>
      </c>
      <c r="L63" s="181"/>
      <c r="M63" s="181"/>
      <c r="N63" s="181">
        <f>'将来負担比率（分子）の構造'!M$44</f>
        <v>306</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f>'将来負担比率（分子）の構造'!I$42</f>
        <v>171</v>
      </c>
      <c r="C65" s="181"/>
      <c r="D65" s="181"/>
      <c r="E65" s="181">
        <f>'将来負担比率（分子）の構造'!J$42</f>
        <v>134</v>
      </c>
      <c r="F65" s="181"/>
      <c r="G65" s="181"/>
      <c r="H65" s="181">
        <f>'将来負担比率（分子）の構造'!K$42</f>
        <v>100</v>
      </c>
      <c r="I65" s="181"/>
      <c r="J65" s="181"/>
      <c r="K65" s="181">
        <f>'将来負担比率（分子）の構造'!L$42</f>
        <v>48</v>
      </c>
      <c r="L65" s="181"/>
      <c r="M65" s="181"/>
      <c r="N65" s="181">
        <f>'将来負担比率（分子）の構造'!M$42</f>
        <v>183</v>
      </c>
      <c r="O65" s="181"/>
      <c r="P65" s="181"/>
    </row>
    <row r="66" spans="1:16">
      <c r="A66" s="181" t="s">
        <v>31</v>
      </c>
      <c r="B66" s="181">
        <f>'将来負担比率（分子）の構造'!I$41</f>
        <v>5387</v>
      </c>
      <c r="C66" s="181"/>
      <c r="D66" s="181"/>
      <c r="E66" s="181">
        <f>'将来負担比率（分子）の構造'!J$41</f>
        <v>5658</v>
      </c>
      <c r="F66" s="181"/>
      <c r="G66" s="181"/>
      <c r="H66" s="181">
        <f>'将来負担比率（分子）の構造'!K$41</f>
        <v>5404</v>
      </c>
      <c r="I66" s="181"/>
      <c r="J66" s="181"/>
      <c r="K66" s="181">
        <f>'将来負担比率（分子）の構造'!L$41</f>
        <v>5139</v>
      </c>
      <c r="L66" s="181"/>
      <c r="M66" s="181"/>
      <c r="N66" s="181">
        <f>'将来負担比率（分子）の構造'!M$41</f>
        <v>4709</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2865</v>
      </c>
      <c r="C72" s="185">
        <f>基金残高に係る経年分析!G55</f>
        <v>2968</v>
      </c>
      <c r="D72" s="185">
        <f>基金残高に係る経年分析!H55</f>
        <v>2441</v>
      </c>
    </row>
    <row r="73" spans="1:16">
      <c r="A73" s="184" t="s">
        <v>78</v>
      </c>
      <c r="B73" s="185">
        <f>基金残高に係る経年分析!F56</f>
        <v>2</v>
      </c>
      <c r="C73" s="185">
        <f>基金残高に係る経年分析!G56</f>
        <v>2</v>
      </c>
      <c r="D73" s="185">
        <f>基金残高に係る経年分析!H56</f>
        <v>2</v>
      </c>
    </row>
    <row r="74" spans="1:16">
      <c r="A74" s="184" t="s">
        <v>79</v>
      </c>
      <c r="B74" s="185">
        <f>基金残高に係る経年分析!F57</f>
        <v>3193</v>
      </c>
      <c r="C74" s="185">
        <f>基金残高に係る経年分析!G57</f>
        <v>3428</v>
      </c>
      <c r="D74" s="185">
        <f>基金残高に係る経年分析!H57</f>
        <v>4006</v>
      </c>
    </row>
  </sheetData>
  <sheetProtection algorithmName="SHA-512" hashValue="ledPJ9XyPprRuf+4pLTgXYjIp+nfYRvF6oobIa5yPXEGyHhzngW+yF7y8Y9oS+/NhZED+xx6bacscaVN4xY4jw==" saltValue="ASSe4+JZPCghne+xomb6C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2021-10-20T07:33:59Z</cp:lastPrinted>
  <dcterms:created xsi:type="dcterms:W3CDTF">2021-02-05T02:54:18Z</dcterms:created>
  <dcterms:modified xsi:type="dcterms:W3CDTF">2021-10-20T08:02:58Z</dcterms:modified>
  <cp:category/>
</cp:coreProperties>
</file>